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06 Season Total" sheetId="1" r:id="rId1"/>
    <sheet name="Pkst Tourney" sheetId="2" r:id="rId2"/>
    <sheet name="Pkst Tourney2" sheetId="3" r:id="rId3"/>
    <sheet name="Pkst Tourney3" sheetId="4" r:id="rId4"/>
    <sheet name="Pkst Tourney4" sheetId="5" r:id="rId5"/>
    <sheet name="Platte" sheetId="6" r:id="rId6"/>
    <sheet name="Chamberlain" sheetId="7" r:id="rId7"/>
    <sheet name="Gregory" sheetId="8" r:id="rId8"/>
    <sheet name="Avon" sheetId="9" r:id="rId9"/>
    <sheet name="BH Tourney" sheetId="10" r:id="rId10"/>
    <sheet name="BH Tourney2" sheetId="11" r:id="rId11"/>
    <sheet name="BH Tourney3" sheetId="12" r:id="rId12"/>
    <sheet name="BH Tourney4" sheetId="13" r:id="rId13"/>
    <sheet name="Vermillion" sheetId="14" r:id="rId14"/>
    <sheet name="Bon Homme" sheetId="15" r:id="rId15"/>
    <sheet name="Emery" sheetId="16" r:id="rId16"/>
    <sheet name="Hanson" sheetId="17" r:id="rId17"/>
    <sheet name="Lennox" sheetId="18" r:id="rId18"/>
    <sheet name="Scotland" sheetId="19" r:id="rId19"/>
    <sheet name="Tripp-Delmont" sheetId="20" r:id="rId20"/>
    <sheet name="Todd County" sheetId="21" r:id="rId21"/>
    <sheet name="Parkston" sheetId="22" r:id="rId22"/>
    <sheet name="Andes Central" sheetId="23" r:id="rId23"/>
    <sheet name="Winner" sheetId="24" r:id="rId24"/>
    <sheet name="SESD" sheetId="25" r:id="rId25"/>
    <sheet name="SESD2" sheetId="26" r:id="rId26"/>
    <sheet name="SESD3" sheetId="27" r:id="rId27"/>
    <sheet name="South Central" sheetId="28" r:id="rId28"/>
    <sheet name="Districts" sheetId="29" r:id="rId29"/>
    <sheet name="Regions" sheetId="30" r:id="rId30"/>
    <sheet name="State1" sheetId="31" r:id="rId31"/>
    <sheet name="State2" sheetId="32" r:id="rId32"/>
    <sheet name="State3" sheetId="33" r:id="rId33"/>
  </sheets>
  <definedNames/>
  <calcPr fullCalcOnLoad="1"/>
</workbook>
</file>

<file path=xl/sharedStrings.xml><?xml version="1.0" encoding="utf-8"?>
<sst xmlns="http://schemas.openxmlformats.org/spreadsheetml/2006/main" count="1822" uniqueCount="81">
  <si>
    <t xml:space="preserve">Game 1: </t>
  </si>
  <si>
    <t xml:space="preserve">Game 2: </t>
  </si>
  <si>
    <t xml:space="preserve">Game 3: </t>
  </si>
  <si>
    <t>Game 4:</t>
  </si>
  <si>
    <t>Game 5:</t>
  </si>
  <si>
    <t>Players</t>
  </si>
  <si>
    <t>HITTING</t>
  </si>
  <si>
    <t>SERVES</t>
  </si>
  <si>
    <t>PASS</t>
  </si>
  <si>
    <t>DIGS</t>
  </si>
  <si>
    <t>BLOCKS</t>
  </si>
  <si>
    <t>GP</t>
  </si>
  <si>
    <t>KILL</t>
  </si>
  <si>
    <t>GOOD</t>
  </si>
  <si>
    <t>BAD</t>
  </si>
  <si>
    <t>TOT</t>
  </si>
  <si>
    <t>EFF</t>
  </si>
  <si>
    <t>KILL/G</t>
  </si>
  <si>
    <t>MADE</t>
  </si>
  <si>
    <t>ATT</t>
  </si>
  <si>
    <t>SER%</t>
  </si>
  <si>
    <t>ACE</t>
  </si>
  <si>
    <t>PTS</t>
  </si>
  <si>
    <t>G+</t>
  </si>
  <si>
    <t>B-</t>
  </si>
  <si>
    <t>DIG/G</t>
  </si>
  <si>
    <t>Ace</t>
  </si>
  <si>
    <t>Good</t>
  </si>
  <si>
    <t>ERR</t>
  </si>
  <si>
    <t>BLK/G</t>
  </si>
  <si>
    <t>TEAM</t>
  </si>
  <si>
    <t>Assit</t>
  </si>
  <si>
    <t>Bad</t>
  </si>
  <si>
    <t>Total</t>
  </si>
  <si>
    <t>Eff</t>
  </si>
  <si>
    <t>Assist/Game</t>
  </si>
  <si>
    <t>J. Doom</t>
  </si>
  <si>
    <t>M. Kocer</t>
  </si>
  <si>
    <t>W. Dickerson</t>
  </si>
  <si>
    <t>K. Doom</t>
  </si>
  <si>
    <t>E.Cimpl</t>
  </si>
  <si>
    <t>C. Blaha</t>
  </si>
  <si>
    <t>M. Cimpl</t>
  </si>
  <si>
    <t>K. Krcil</t>
  </si>
  <si>
    <t>S. Soukup</t>
  </si>
  <si>
    <t>K Schroeder</t>
  </si>
  <si>
    <t>Jil. Doom</t>
  </si>
  <si>
    <t>K. Weber</t>
  </si>
  <si>
    <t>Northwestern</t>
  </si>
  <si>
    <t>Asst.</t>
  </si>
  <si>
    <t>Tripp-Delmont</t>
  </si>
  <si>
    <t>Parkston</t>
  </si>
  <si>
    <t>Platte</t>
  </si>
  <si>
    <t>Chamberlain</t>
  </si>
  <si>
    <t>Gregory</t>
  </si>
  <si>
    <t>Avon</t>
  </si>
  <si>
    <t>Vermillion</t>
  </si>
  <si>
    <t>Hanson</t>
  </si>
  <si>
    <t>Lennox</t>
  </si>
  <si>
    <t>Scotland</t>
  </si>
  <si>
    <t>Todd County</t>
  </si>
  <si>
    <t>Andes Central</t>
  </si>
  <si>
    <t>Winner</t>
  </si>
  <si>
    <t>South Central</t>
  </si>
  <si>
    <t>2006 Season Totals</t>
  </si>
  <si>
    <t>Geddes/DC</t>
  </si>
  <si>
    <t xml:space="preserve">Beresford </t>
  </si>
  <si>
    <t>Hurley</t>
  </si>
  <si>
    <t xml:space="preserve">Parker </t>
  </si>
  <si>
    <t xml:space="preserve">Bon Homme </t>
  </si>
  <si>
    <t>Bridgewater/Emery</t>
  </si>
  <si>
    <t>Region 5A Championship</t>
  </si>
  <si>
    <t>J. Eggers</t>
  </si>
  <si>
    <t xml:space="preserve">C. Krcil </t>
  </si>
  <si>
    <t>VS. Parker</t>
  </si>
  <si>
    <t>VS. Bon Homme</t>
  </si>
  <si>
    <t>District 10A Championship</t>
  </si>
  <si>
    <t>State Tourney</t>
  </si>
  <si>
    <t>VS. Hot Springs</t>
  </si>
  <si>
    <t>VS. Deuel</t>
  </si>
  <si>
    <t>VS. EPJ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</si>
</sst>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  <numFmt numFmtId="169" formatCode="0.0"/>
    <numFmt numFmtId="170" formatCode="0.000000"/>
    <numFmt numFmtId="171" formatCode="0.00000"/>
    <numFmt numFmtId="172" formatCode="0.0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22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7" fillId="0" borderId="3" xfId="0" applyFont="1" applyBorder="1" applyAlignment="1">
      <alignment/>
    </xf>
    <xf numFmtId="9" fontId="7" fillId="0" borderId="2" xfId="0" applyNumberFormat="1" applyFont="1" applyBorder="1" applyAlignment="1">
      <alignment/>
    </xf>
    <xf numFmtId="0" fontId="7" fillId="0" borderId="4" xfId="0" applyFont="1" applyBorder="1" applyAlignment="1">
      <alignment/>
    </xf>
    <xf numFmtId="2" fontId="7" fillId="0" borderId="5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2" fontId="10" fillId="0" borderId="8" xfId="0" applyNumberFormat="1" applyFont="1" applyBorder="1" applyAlignment="1">
      <alignment/>
    </xf>
    <xf numFmtId="0" fontId="7" fillId="0" borderId="0" xfId="0" applyFont="1" applyAlignment="1">
      <alignment/>
    </xf>
    <xf numFmtId="9" fontId="7" fillId="0" borderId="0" xfId="0" applyNumberFormat="1" applyFont="1" applyAlignment="1">
      <alignment/>
    </xf>
    <xf numFmtId="0" fontId="7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6" xfId="0" applyFont="1" applyBorder="1" applyAlignment="1">
      <alignment/>
    </xf>
    <xf numFmtId="9" fontId="7" fillId="0" borderId="6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8" xfId="0" applyFont="1" applyBorder="1" applyAlignment="1">
      <alignment/>
    </xf>
    <xf numFmtId="9" fontId="7" fillId="0" borderId="5" xfId="0" applyNumberFormat="1" applyFont="1" applyBorder="1" applyAlignment="1">
      <alignment/>
    </xf>
    <xf numFmtId="9" fontId="7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8" fillId="0" borderId="14" xfId="0" applyFont="1" applyBorder="1" applyAlignment="1">
      <alignment/>
    </xf>
    <xf numFmtId="168" fontId="0" fillId="0" borderId="0" xfId="0" applyNumberFormat="1" applyAlignment="1">
      <alignment/>
    </xf>
    <xf numFmtId="168" fontId="8" fillId="0" borderId="2" xfId="0" applyNumberFormat="1" applyFont="1" applyBorder="1" applyAlignment="1">
      <alignment/>
    </xf>
    <xf numFmtId="168" fontId="7" fillId="0" borderId="2" xfId="0" applyNumberFormat="1" applyFont="1" applyBorder="1" applyAlignment="1">
      <alignment/>
    </xf>
    <xf numFmtId="168" fontId="7" fillId="0" borderId="5" xfId="0" applyNumberFormat="1" applyFont="1" applyBorder="1" applyAlignment="1">
      <alignment/>
    </xf>
    <xf numFmtId="168" fontId="7" fillId="0" borderId="8" xfId="0" applyNumberFormat="1" applyFont="1" applyBorder="1" applyAlignment="1">
      <alignment/>
    </xf>
    <xf numFmtId="168" fontId="7" fillId="0" borderId="0" xfId="0" applyNumberFormat="1" applyFont="1" applyAlignment="1">
      <alignment/>
    </xf>
    <xf numFmtId="168" fontId="10" fillId="0" borderId="2" xfId="0" applyNumberFormat="1" applyFont="1" applyBorder="1" applyAlignment="1">
      <alignment/>
    </xf>
    <xf numFmtId="168" fontId="10" fillId="0" borderId="15" xfId="0" applyNumberFormat="1" applyFont="1" applyBorder="1" applyAlignment="1">
      <alignment/>
    </xf>
    <xf numFmtId="168" fontId="10" fillId="0" borderId="6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8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tabSelected="1" workbookViewId="0" topLeftCell="A7">
      <selection activeCell="B24" sqref="B24"/>
    </sheetView>
  </sheetViews>
  <sheetFormatPr defaultColWidth="9.140625" defaultRowHeight="12.75"/>
  <cols>
    <col min="1" max="1" width="10.421875" style="0" bestFit="1" customWidth="1"/>
    <col min="2" max="2" width="6.140625" style="0" customWidth="1"/>
    <col min="3" max="3" width="6.851562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36" customWidth="1"/>
    <col min="9" max="9" width="6.57421875" style="0" customWidth="1"/>
    <col min="10" max="10" width="6.421875" style="0" customWidth="1"/>
    <col min="11" max="11" width="6.28125" style="0" customWidth="1"/>
    <col min="12" max="12" width="4.421875" style="0" customWidth="1"/>
    <col min="13" max="13" width="5.7109375" style="0" customWidth="1"/>
    <col min="14" max="14" width="6.421875" style="0" customWidth="1"/>
    <col min="15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f>SUM('Pkst Tourney'!B1+'Pkst Tourney2'!B1+'Pkst Tourney3'!B1+'Pkst Tourney4'!B1+Platte!B1+Chamberlain!B1+Gregory!B1+Avon!B1+'BH Tourney'!B1+'BH Tourney2'!B1+'BH Tourney3'!B1+'BH Tourney4'!B1+Vermillion!B1+'Bon Homme'!B1+Emery!B1+Hanson!B1+Lennox!B1+Scotland!B1+'Tripp-Delmont'!B1+'Todd County'!B1+Parkston!B1+'Andes Central'!B1+Winner!B1+SESD!B1+SESD2!B1+SESD3!B1+'South Central'!B1+Districts!B1+Regions!B1+State1!B1+State2!B1+State3!B1)</f>
        <v>778</v>
      </c>
      <c r="C1" s="2">
        <f>SUM('Pkst Tourney'!C1+'Pkst Tourney2'!C1+'Pkst Tourney3'!C1+'Pkst Tourney4'!C1+Platte!C1+Chamberlain!C1+Gregory!C1+Avon!C1+'BH Tourney'!C1+'BH Tourney2'!C1+'BH Tourney3'!C1+'BH Tourney4'!C1+Vermillion!C1+'Bon Homme'!C1+Emery!C1+Hanson!C1+Lennox!C1+Scotland!C1+'Tripp-Delmont'!C1+'Todd County'!C1+Parkston!C1+'Andes Central'!C1+Winner!C1+SESD!C1+SESD2!C1+SESD3!C1+'South Central'!C1+Districts!C1+Regions!C1+State1!C1+State2!C1+State3!C1)</f>
        <v>609</v>
      </c>
      <c r="E1" s="49" t="s">
        <v>64</v>
      </c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1" t="s">
        <v>1</v>
      </c>
      <c r="B2" s="2">
        <f>SUM('Pkst Tourney'!B2+'Pkst Tourney2'!B2+'Pkst Tourney3'!B2+'Pkst Tourney4'!B2+Platte!B2+Chamberlain!B2+Gregory!B2+Avon!B2+'BH Tourney'!B2+'BH Tourney2'!B2+'BH Tourney3'!B2+'BH Tourney4'!B2+Vermillion!B2+'Bon Homme'!B2+Emery!B2+Hanson!B2+Lennox!B2+Scotland!B2+'Tripp-Delmont'!B2+'Todd County'!B2+Parkston!B2+'Andes Central'!B2+Winner!B2+SESD!B2+SESD2!B2+SESD3!B2+'South Central'!B2+Districts!B2+Regions!B2+State1!B2+State2!B2+State3!B2)</f>
        <v>744</v>
      </c>
      <c r="C2" s="2">
        <f>SUM('Pkst Tourney'!C2+'Pkst Tourney2'!C2+'Pkst Tourney3'!C2+'Pkst Tourney4'!C2+Platte!C2+Chamberlain!C2+Gregory!C2+Avon!C2+'BH Tourney'!C2+'BH Tourney2'!C2+'BH Tourney3'!C2+'BH Tourney4'!C2+Vermillion!C2+'Bon Homme'!C2+Emery!C2+Hanson!C2+Lennox!C2+Scotland!C2+'Tripp-Delmont'!C2+'Todd County'!C2+Parkston!C2+'Andes Central'!C2+Winner!C2+SESD!C2+SESD2!C2+SESD3!C2+'South Central'!C2+Districts!C2+Regions!C2+State1!C2+State2!C2+State3!C2)</f>
        <v>600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">
      <c r="A3" s="1" t="s">
        <v>2</v>
      </c>
      <c r="B3" s="2">
        <f>SUM('Pkst Tourney'!B3+'Pkst Tourney2'!B3+'Pkst Tourney3'!B3+'Pkst Tourney4'!B3+Platte!B3+Chamberlain!B3+Gregory!B3+Avon!B3+'BH Tourney'!B3+'BH Tourney2'!B3+'BH Tourney3'!B3+'BH Tourney4'!B3+Vermillion!B3+'Bon Homme'!B3+Emery!B3+Hanson!B3+Lennox!B3+Scotland!B3+'Tripp-Delmont'!B3+'Todd County'!B3+Parkston!B3+'Andes Central'!B3+Winner!B3+SESD!B3+SESD2!B3+SESD3!B3+'South Central'!B3+Districts!B3+Regions!B3+State1!B3+State2!B3+State3!B3)</f>
        <v>608</v>
      </c>
      <c r="C3" s="2">
        <f>SUM('Pkst Tourney'!C3+'Pkst Tourney2'!C3+'Pkst Tourney3'!C3+'Pkst Tourney4'!C3+Platte!C3+Chamberlain!C3+Gregory!C3+Avon!C3+'BH Tourney'!C3+'BH Tourney2'!C3+'BH Tourney3'!C3+'BH Tourney4'!C3+Vermillion!C3+'Bon Homme'!C3+Emery!C3+Hanson!C3+Lennox!C3+Scotland!C3+'Tripp-Delmont'!C3+'Todd County'!C3+Parkston!C3+'Andes Central'!C3+Winner!C3+SESD!C3+SESD2!C3+SESD3!C3+'South Central'!C3+Districts!C3+Regions!C3+State1!C3+State2!C3+State3!C3)</f>
        <v>503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3" ht="15">
      <c r="A4" s="1" t="s">
        <v>3</v>
      </c>
      <c r="B4" s="2">
        <f>SUM('Pkst Tourney'!B4+'Pkst Tourney2'!B4+'Pkst Tourney3'!B4+'Pkst Tourney4'!B4+Platte!B4+Chamberlain!B4+Gregory!B4+Avon!B4+'BH Tourney'!B4+'BH Tourney2'!B4+'BH Tourney3'!B4+'BH Tourney4'!B4+Vermillion!B4+'Bon Homme'!B4+Emery!B4+Hanson!B4+Lennox!B4+Scotland!B4+'Tripp-Delmont'!B4+'Todd County'!B4+Parkston!B4+'Andes Central'!B4+Winner!B4+SESD!B4+SESD2!B4+SESD3!B4+'South Central'!B4+Districts!B4+Regions!B4+State1!B4+State2!B4+State3!B4)</f>
        <v>190</v>
      </c>
      <c r="C4" s="2">
        <f>SUM('Pkst Tourney'!C4+'Pkst Tourney2'!C4+'Pkst Tourney3'!C4+'Pkst Tourney4'!C4+Platte!C4+Chamberlain!C4+Gregory!C4+Avon!C4+'BH Tourney'!C4+'BH Tourney2'!C4+'BH Tourney3'!C4+'BH Tourney4'!C4+Vermillion!C4+'Bon Homme'!C4+Emery!C4+Hanson!C4+Lennox!C4+Scotland!C4+'Tripp-Delmont'!C4+'Todd County'!C4+Parkston!C4+'Andes Central'!C4+Winner!C4+SESD!C4+SESD2!C4+SESD3!C4+'South Central'!C4+Districts!C4+Regions!C4+State1!C4+State2!C4+State3!C4)</f>
        <v>151</v>
      </c>
    </row>
    <row r="5" spans="1:5" ht="15.75" thickBot="1">
      <c r="A5" s="1" t="s">
        <v>4</v>
      </c>
      <c r="B5" s="2">
        <f>SUM('Pkst Tourney'!B5+'Pkst Tourney2'!B5+'Pkst Tourney3'!B5+'Pkst Tourney4'!B5+Platte!B5+Chamberlain!B5+Gregory!B5+Avon!B5+'BH Tourney'!B5+'BH Tourney2'!B5+'BH Tourney3'!B5+'BH Tourney4'!B5+Vermillion!B5+'Bon Homme'!B5+Emery!B5+Hanson!B5+Lennox!B5+Scotland!B5+'Tripp-Delmont'!B5+'Todd County'!B5+Parkston!B5+'Andes Central'!B5+Winner!B5+SESD!B5+SESD2!B5+SESD3!B5+'South Central'!B5+Districts!B5+Regions!B5+State1!B5+State2!B5+State3!B5)</f>
        <v>59</v>
      </c>
      <c r="C5" s="2">
        <f>SUM('Pkst Tourney'!C5+'Pkst Tourney2'!C5+'Pkst Tourney3'!C5+'Pkst Tourney4'!C5+Platte!C5+Chamberlain!C5+Gregory!C5+Avon!C5+'BH Tourney'!C5+'BH Tourney2'!C5+'BH Tourney3'!C5+'BH Tourney4'!C5+Vermillion!C5+'Bon Homme'!C5+Emery!C5+Hanson!C5+Lennox!C5+Scotland!C5+'Tripp-Delmont'!C5+'Todd County'!C5+Parkston!C5+'Andes Central'!C5+Winner!C5+SESD!C5+SESD2!C5+SESD3!C5+'South Central'!C5+Districts!C5+Regions!C5+State1!C5+State2!C5+State3!C5)</f>
        <v>50</v>
      </c>
      <c r="E5" s="5"/>
    </row>
    <row r="6" spans="1:3" ht="15" customHeight="1" thickTop="1">
      <c r="A6" s="1"/>
      <c r="B6" s="6">
        <f>SUM(B1:B5)</f>
        <v>2379</v>
      </c>
      <c r="C6" s="6">
        <f>SUM(C1:C5)</f>
        <v>1913</v>
      </c>
    </row>
    <row r="7" spans="1:3" ht="24" customHeight="1">
      <c r="A7" s="7"/>
      <c r="C7" s="8"/>
    </row>
    <row r="8" spans="1:22" ht="18.75">
      <c r="A8" s="50" t="s">
        <v>5</v>
      </c>
      <c r="B8" s="51"/>
      <c r="C8" s="46" t="s">
        <v>6</v>
      </c>
      <c r="D8" s="47"/>
      <c r="E8" s="47"/>
      <c r="F8" s="47"/>
      <c r="G8" s="47"/>
      <c r="H8" s="48"/>
      <c r="I8" s="46" t="s">
        <v>7</v>
      </c>
      <c r="J8" s="47"/>
      <c r="K8" s="47"/>
      <c r="L8" s="47"/>
      <c r="M8" s="48"/>
      <c r="N8" s="52" t="s">
        <v>8</v>
      </c>
      <c r="O8" s="53"/>
      <c r="P8" s="46" t="s">
        <v>9</v>
      </c>
      <c r="Q8" s="47"/>
      <c r="R8" s="48"/>
      <c r="S8" s="46" t="s">
        <v>10</v>
      </c>
      <c r="T8" s="47"/>
      <c r="U8" s="47"/>
      <c r="V8" s="48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37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35" t="s">
        <v>29</v>
      </c>
    </row>
    <row r="10" spans="1:22" ht="15.75">
      <c r="A10" s="10" t="s">
        <v>36</v>
      </c>
      <c r="B10" s="9">
        <f>SUM('Pkst Tourney'!B10+'Pkst Tourney2'!B10+'Pkst Tourney3'!B10+'Pkst Tourney4'!B10+Platte!B10+Chamberlain!B10+Gregory!B10+Avon!B10+'BH Tourney'!B10+'BH Tourney2'!B10+'BH Tourney3'!B10+'BH Tourney4'!B10+Vermillion!B10+'Bon Homme'!B10+Emery!B10+Hanson!B10+Lennox!B10+Scotland!B10+'Tripp-Delmont'!B10+'Todd County'!B10+Parkston!B10+'Andes Central'!B10+Winner!B10+SESD!B10+SESD2!B10+SESD3!B10+'South Central'!B10+Districts!B10+Regions!B10+State1!B10+State2!B10+State3!B10)</f>
        <v>101</v>
      </c>
      <c r="C10" s="9">
        <f>SUM('Pkst Tourney'!C10+'Pkst Tourney2'!C10+'Pkst Tourney3'!C10+'Pkst Tourney4'!C10+Platte!C10+Chamberlain!C10+Gregory!C10+Avon!C10+'BH Tourney'!C10+'BH Tourney2'!C10+'BH Tourney3'!C10+'BH Tourney4'!C10+Vermillion!C10+'Bon Homme'!C10+Emery!C10+Hanson!C10+Lennox!C10+Scotland!C10+'Tripp-Delmont'!C10+'Todd County'!C10+Parkston!C10+'Andes Central'!C10+Winner!C10+SESD!C10+SESD2!C10+SESD3!C10+'South Central'!C10+Districts!C10+Regions!C10+State1!C10+State2!C10+State3!C10)</f>
        <v>57</v>
      </c>
      <c r="D10" s="9">
        <f>SUM('Pkst Tourney'!D10+'Pkst Tourney2'!D10+'Pkst Tourney3'!D10+'Pkst Tourney4'!D10+Platte!D10+Chamberlain!D10+Gregory!D10+Avon!D10+'BH Tourney'!D10+'BH Tourney2'!D10+'BH Tourney3'!D10+'BH Tourney4'!D10+Vermillion!D10+'Bon Homme'!D10+Emery!D10+Hanson!D10+Lennox!D10+Scotland!D10+'Tripp-Delmont'!D10+'Todd County'!D10+Parkston!D10+'Andes Central'!D10+Winner!D10+SESD!D10+SESD2!D10+SESD3!D10+'South Central'!D10+Districts!D10+Regions!D10+State1!D10+State2!D10+State3!D10)</f>
        <v>136</v>
      </c>
      <c r="E10" s="9">
        <f>SUM('Pkst Tourney'!E10+'Pkst Tourney2'!E10+'Pkst Tourney3'!E10+'Pkst Tourney4'!E10+Platte!E10+Chamberlain!E10+Gregory!E10+Avon!E10+'BH Tourney'!E10+'BH Tourney2'!E10+'BH Tourney3'!E10+'BH Tourney4'!E10+Vermillion!E10+'Bon Homme'!E10+Emery!E10+Hanson!E10+Lennox!E10+Scotland!E10+'Tripp-Delmont'!E10+'Todd County'!E10+Parkston!E10+'Andes Central'!E10+Winner!E10+SESD!E10+SESD2!E10+SESD3!E10+'South Central'!E10+Districts!E10+Regions!E10+State1!E10+State2!E10+State3!E10)</f>
        <v>16</v>
      </c>
      <c r="F10" s="9">
        <f>SUM('Pkst Tourney'!F10+'Pkst Tourney2'!F10+'Pkst Tourney3'!F10+'Pkst Tourney4'!F10+Platte!F10+Chamberlain!F10+Gregory!F10+Avon!F10+'BH Tourney'!F10+'BH Tourney2'!F10+'BH Tourney3'!F10+'BH Tourney4'!F10+Vermillion!F10+'Bon Homme'!F10+Emery!F10+Hanson!F10+Lennox!F10+Scotland!F10+'Tripp-Delmont'!F10+'Todd County'!F10+Parkston!F10+'Andes Central'!F10+Winner!F10+SESD!F10+SESD2!F10+SESD3!F10+'South Central'!F10+Districts!F10+Regions!F10+State1!F10+State2!F10+State3!F10)</f>
        <v>209</v>
      </c>
      <c r="G10" s="13">
        <f>((C10+D10)/F10)</f>
        <v>0.9234449760765551</v>
      </c>
      <c r="H10" s="38">
        <f aca="true" t="shared" si="0" ref="H10:H23">(C10/B10)</f>
        <v>0.5643564356435643</v>
      </c>
      <c r="I10" s="9">
        <f>SUM('Pkst Tourney'!I10+'Pkst Tourney2'!I10+'Pkst Tourney3'!I10+'Pkst Tourney4'!I10+Platte!I10+Chamberlain!I10+Gregory!I10+Avon!I10+'BH Tourney'!I10+'BH Tourney2'!I10+'BH Tourney3'!I10+'BH Tourney4'!I10+Vermillion!I10+'Bon Homme'!I10+Emery!I10+Hanson!I10+Lennox!I10+Scotland!I10+'Tripp-Delmont'!I10+'Todd County'!I10+Parkston!I10+'Andes Central'!I10+Winner!I10+SESD!I10+SESD2!I10+SESD3!I10+'South Central'!I10+Districts!I10+Regions!I10+State1!I10+State2!I10+State3!I10)</f>
        <v>515</v>
      </c>
      <c r="J10" s="9">
        <f>SUM('Pkst Tourney'!J10+'Pkst Tourney2'!J10+'Pkst Tourney3'!J10+'Pkst Tourney4'!J10+Platte!J10+Chamberlain!J10+Gregory!J10+Avon!J10+'BH Tourney'!J10+'BH Tourney2'!J10+'BH Tourney3'!J10+'BH Tourney4'!J10+Vermillion!J10+'Bon Homme'!J10+Emery!J10+Hanson!J10+Lennox!J10+Scotland!J10+'Tripp-Delmont'!J10+'Todd County'!J10+Parkston!J10+'Andes Central'!J10+Winner!J10+SESD!J10+SESD2!J10+SESD3!J10+'South Central'!J10+Districts!J10+Regions!J10+State1!J10+State2!J10+State3!J10)</f>
        <v>526</v>
      </c>
      <c r="K10" s="13">
        <f aca="true" t="shared" si="1" ref="K10:K23">(I10/J10)</f>
        <v>0.9790874524714829</v>
      </c>
      <c r="L10" s="9">
        <f>SUM('Pkst Tourney'!L10+'Pkst Tourney2'!L10+'Pkst Tourney3'!L10+'Pkst Tourney4'!L10+Platte!L10+Chamberlain!L10+Gregory!L10+Avon!L10+'BH Tourney'!L10+'BH Tourney2'!L10+'BH Tourney3'!L10+'BH Tourney4'!L10+Vermillion!L10+'Bon Homme'!L10+Emery!L10+Hanson!L10+Lennox!L10+Scotland!L10+'Tripp-Delmont'!L10+'Todd County'!L10+Parkston!L10+'Andes Central'!L10+Winner!L10+SESD!L10+SESD2!L10+SESD3!L10+'South Central'!L10+Districts!L10+Regions!L10+State1!L10+State2!L10+State3!L10)</f>
        <v>66</v>
      </c>
      <c r="M10" s="9">
        <f>SUM('Pkst Tourney'!M10+'Pkst Tourney2'!M10+'Pkst Tourney3'!M10+'Pkst Tourney4'!M10+Platte!M10+Chamberlain!M10+Gregory!M10+Avon!M10+'BH Tourney'!M10+'BH Tourney2'!M10+'BH Tourney3'!M10+'BH Tourney4'!M10+Vermillion!M10+'Bon Homme'!M10+Emery!M10+Hanson!M10+Lennox!M10+Scotland!M10+'Tripp-Delmont'!M10+'Todd County'!M10+Parkston!M10+'Andes Central'!M10+Winner!M10+SESD!M10+SESD2!M10+SESD3!M10+'South Central'!M10+Districts!M10+Regions!M10+State1!M10+State2!M10+State3!M10)</f>
        <v>310</v>
      </c>
      <c r="N10" s="9">
        <f>SUM('Pkst Tourney'!N10+'Pkst Tourney2'!N10+'Pkst Tourney3'!N10+'Pkst Tourney4'!N10+Platte!N10+Chamberlain!N10+Gregory!N10+Avon!N10+'BH Tourney'!N10+'BH Tourney2'!N10+'BH Tourney3'!N10+'BH Tourney4'!N10+Vermillion!N10+'Bon Homme'!N10+Emery!N10+Hanson!N10+Lennox!N10+Scotland!N10+'Tripp-Delmont'!N10+'Todd County'!N10+Parkston!N10+'Andes Central'!N10+Winner!N10+SESD!N10+SESD2!N10+SESD3!N10+'South Central'!N10+Districts!N10+Regions!N10+State1!N10+State2!N10+State3!N10)</f>
        <v>151</v>
      </c>
      <c r="O10" s="9">
        <f>SUM('Pkst Tourney'!O10+'Pkst Tourney2'!O10+'Pkst Tourney3'!O10+'Pkst Tourney4'!O10+Platte!O10+Chamberlain!O10+Gregory!O10+Avon!O10+'BH Tourney'!O10+'BH Tourney2'!O10+'BH Tourney3'!O10+'BH Tourney4'!O10+Vermillion!O10+'Bon Homme'!O10+Emery!O10+Hanson!O10+Lennox!O10+Scotland!O10+'Tripp-Delmont'!O10+'Todd County'!O10+Parkston!O10+'Andes Central'!O10+Winner!O10+SESD!O10+SESD2!O10+SESD3!O10+'South Central'!O10+Districts!O10+Regions!O10+State1!O10+State2!O10+State3!O10)</f>
        <v>25</v>
      </c>
      <c r="P10" s="9">
        <f>SUM('Pkst Tourney'!P10+'Pkst Tourney2'!P10+'Pkst Tourney3'!P10+'Pkst Tourney4'!P10+Platte!P10+Chamberlain!P10+Gregory!P10+Avon!P10+'BH Tourney'!P10+'BH Tourney2'!P10+'BH Tourney3'!P10+'BH Tourney4'!P10+Vermillion!P10+'Bon Homme'!P10+Emery!P10+Hanson!P10+Lennox!P10+Scotland!P10+'Tripp-Delmont'!P10+'Todd County'!P10+Parkston!P10+'Andes Central'!P10+Winner!P10+SESD!P10+SESD2!P10+SESD3!P10+'South Central'!P10+Districts!P10+Regions!P10+State1!P10+State2!P10+State3!P10)</f>
        <v>86</v>
      </c>
      <c r="Q10" s="9">
        <f>SUM('Pkst Tourney'!Q10+'Pkst Tourney2'!Q10+'Pkst Tourney3'!Q10+'Pkst Tourney4'!Q10+Platte!Q10+Chamberlain!Q10+Gregory!Q10+Avon!Q10+'BH Tourney'!Q10+'BH Tourney2'!Q10+'BH Tourney3'!Q10+'BH Tourney4'!Q10+Vermillion!Q10+'Bon Homme'!Q10+Emery!Q10+Hanson!Q10+Lennox!Q10+Scotland!Q10+'Tripp-Delmont'!Q10+'Todd County'!Q10+Parkston!Q10+'Andes Central'!Q10+Winner!Q10+SESD!Q10+SESD2!Q10+SESD3!Q10+'South Central'!Q10+Districts!Q10+Regions!Q10+State1!Q10+State2!Q10+State3!Q10)</f>
        <v>48</v>
      </c>
      <c r="R10" s="34">
        <f>P10/B10</f>
        <v>0.8514851485148515</v>
      </c>
      <c r="S10" s="9">
        <f>SUM('Pkst Tourney'!S10+'Pkst Tourney2'!S10+'Pkst Tourney3'!S10+'Pkst Tourney4'!S10+Platte!S10+Chamberlain!S10+Gregory!S10+Avon!S10+'BH Tourney'!S10+'BH Tourney2'!S10+'BH Tourney3'!S10+'BH Tourney4'!S10+Vermillion!S10+'Bon Homme'!S10+Emery!S10+Hanson!S10+Lennox!S10+Scotland!S10+'Tripp-Delmont'!S10+'Todd County'!S10+Parkston!S10+'Andes Central'!S10+Winner!S10+SESD!S10+SESD2!S10+SESD3!S10+'South Central'!S10+Districts!S10+Regions!S10+State1!S10+State2!S10+State3!S10)</f>
        <v>11</v>
      </c>
      <c r="T10" s="9">
        <f>SUM('Pkst Tourney'!T10+'Pkst Tourney2'!T10+'Pkst Tourney3'!T10+'Pkst Tourney4'!T10+Platte!T10+Chamberlain!T10+Gregory!T10+Avon!T10+'BH Tourney'!T10+'BH Tourney2'!T10+'BH Tourney3'!T10+'BH Tourney4'!T10+Vermillion!T10+'Bon Homme'!T10+Emery!T10+Hanson!T10+Lennox!T10+Scotland!T10+'Tripp-Delmont'!T10+'Todd County'!T10+Parkston!T10+'Andes Central'!T10+Winner!T10+SESD!T10+SESD2!T10+SESD3!T10+'South Central'!T10+Districts!T10+Regions!T10+State1!T10+State2!T10+State3!T10)</f>
        <v>12</v>
      </c>
      <c r="U10" s="9">
        <f>SUM('Pkst Tourney'!U10+'Pkst Tourney2'!U10+'Pkst Tourney3'!U10+'Pkst Tourney4'!U10+Platte!U10+Chamberlain!U10+Gregory!U10+Avon!U10+'BH Tourney'!U10+'BH Tourney2'!U10+'BH Tourney3'!U10+'BH Tourney4'!U10+Vermillion!U10+'Bon Homme'!U10+Emery!U10+Hanson!U10+Lennox!U10+Scotland!U10+'Tripp-Delmont'!U10+'Todd County'!U10+Parkston!U10+'Andes Central'!U10+Winner!U10+SESD!U10+SESD2!U10+SESD3!U10+'South Central'!U10+Districts!U10+Regions!U10+State1!U10+State2!U10+State3!U10)</f>
        <v>22</v>
      </c>
      <c r="V10" s="33">
        <f>(S10+T10)/B10</f>
        <v>0.22772277227722773</v>
      </c>
    </row>
    <row r="11" spans="1:22" ht="15.75">
      <c r="A11" s="10" t="s">
        <v>45</v>
      </c>
      <c r="B11" s="9">
        <f>SUM('Pkst Tourney'!B11+'Pkst Tourney2'!B11+'Pkst Tourney3'!B11+'Pkst Tourney4'!B11+Platte!B11+Chamberlain!B11+Gregory!B11+Avon!B11+'BH Tourney'!B11+'BH Tourney2'!B11+'BH Tourney3'!B11+'BH Tourney4'!B11+Vermillion!B11+'Bon Homme'!B11+Emery!B11+Hanson!B11+Lennox!B11+Scotland!B11+'Tripp-Delmont'!B11+'Todd County'!B11+Parkston!B11+'Andes Central'!B11+Winner!B11+SESD!B11+SESD2!B11+SESD3!B11+'South Central'!B11+Districts!B11+Regions!B11+State1!B11+State2!B11+State3!B11)</f>
        <v>101</v>
      </c>
      <c r="C11" s="9">
        <f>SUM('Pkst Tourney'!C11+'Pkst Tourney2'!C11+'Pkst Tourney3'!C11+'Pkst Tourney4'!C11+Platte!C11+Chamberlain!C11+Gregory!C11+Avon!C11+'BH Tourney'!C11+'BH Tourney2'!C11+'BH Tourney3'!C11+'BH Tourney4'!C11+Vermillion!C11+'Bon Homme'!C11+Emery!C11+Hanson!C11+Lennox!C11+Scotland!C11+'Tripp-Delmont'!C11+'Todd County'!C11+Parkston!C11+'Andes Central'!C11+Winner!C11+SESD!C11+SESD2!C11+SESD3!C11+'South Central'!C11+Districts!C11+Regions!C11+State1!C11+State2!C11+State3!C11)</f>
        <v>316</v>
      </c>
      <c r="D11" s="9">
        <f>SUM('Pkst Tourney'!D11+'Pkst Tourney2'!D11+'Pkst Tourney3'!D11+'Pkst Tourney4'!D11+Platte!D11+Chamberlain!D11+Gregory!D11+Avon!D11+'BH Tourney'!D11+'BH Tourney2'!D11+'BH Tourney3'!D11+'BH Tourney4'!D11+Vermillion!D11+'Bon Homme'!D11+Emery!D11+Hanson!D11+Lennox!D11+Scotland!D11+'Tripp-Delmont'!D11+'Todd County'!D11+Parkston!D11+'Andes Central'!D11+Winner!D11+SESD!D11+SESD2!D11+SESD3!D11+'South Central'!D11+Districts!D11+Regions!D11+State1!D11+State2!D11+State3!D11)</f>
        <v>436</v>
      </c>
      <c r="E11" s="9">
        <f>SUM('Pkst Tourney'!E11+'Pkst Tourney2'!E11+'Pkst Tourney3'!E11+'Pkst Tourney4'!E11+Platte!E11+Chamberlain!E11+Gregory!E11+Avon!E11+'BH Tourney'!E11+'BH Tourney2'!E11+'BH Tourney3'!E11+'BH Tourney4'!E11+Vermillion!E11+'Bon Homme'!E11+Emery!E11+Hanson!E11+Lennox!E11+Scotland!E11+'Tripp-Delmont'!E11+'Todd County'!E11+Parkston!E11+'Andes Central'!E11+Winner!E11+SESD!E11+SESD2!E11+SESD3!E11+'South Central'!E11+Districts!E11+Regions!E11+State1!E11+State2!E11+State3!E11)</f>
        <v>138</v>
      </c>
      <c r="F11" s="9">
        <f>SUM('Pkst Tourney'!F11+'Pkst Tourney2'!F11+'Pkst Tourney3'!F11+'Pkst Tourney4'!F11+Platte!F11+Chamberlain!F11+Gregory!F11+Avon!F11+'BH Tourney'!F11+'BH Tourney2'!F11+'BH Tourney3'!F11+'BH Tourney4'!F11+Vermillion!F11+'Bon Homme'!F11+Emery!F11+Hanson!F11+Lennox!F11+Scotland!F11+'Tripp-Delmont'!F11+'Todd County'!F11+Parkston!F11+'Andes Central'!F11+Winner!F11+SESD!F11+SESD2!F11+SESD3!F11+'South Central'!F11+Districts!F11+Regions!F11+State1!F11+State2!F11+State3!F11)</f>
        <v>890</v>
      </c>
      <c r="G11" s="13">
        <f aca="true" t="shared" si="2" ref="G11:G23">((C11+D11)/F11)</f>
        <v>0.8449438202247191</v>
      </c>
      <c r="H11" s="38">
        <f t="shared" si="0"/>
        <v>3.128712871287129</v>
      </c>
      <c r="I11" s="9">
        <f>SUM('Pkst Tourney'!I11+'Pkst Tourney2'!I11+'Pkst Tourney3'!I11+'Pkst Tourney4'!I11+Platte!I11+Chamberlain!I11+Gregory!I11+Avon!I11+'BH Tourney'!I11+'BH Tourney2'!I11+'BH Tourney3'!I11+'BH Tourney4'!I11+Vermillion!I11+'Bon Homme'!I11+Emery!I11+Hanson!I11+Lennox!I11+Scotland!I11+'Tripp-Delmont'!I11+'Todd County'!I11+Parkston!I11+'Andes Central'!I11+Winner!I11+SESD!I11+SESD2!I11+SESD3!I11+'South Central'!I11+Districts!I11+Regions!I11+State1!I11+State2!I11+State3!I11)</f>
        <v>362</v>
      </c>
      <c r="J11" s="9">
        <f>SUM('Pkst Tourney'!J11+'Pkst Tourney2'!J11+'Pkst Tourney3'!J11+'Pkst Tourney4'!J11+Platte!J11+Chamberlain!J11+Gregory!J11+Avon!J11+'BH Tourney'!J11+'BH Tourney2'!J11+'BH Tourney3'!J11+'BH Tourney4'!J11+Vermillion!J11+'Bon Homme'!J11+Emery!J11+Hanson!J11+Lennox!J11+Scotland!J11+'Tripp-Delmont'!J11+'Todd County'!J11+Parkston!J11+'Andes Central'!J11+Winner!J11+SESD!J11+SESD2!J11+SESD3!J11+'South Central'!J11+Districts!J11+Regions!J11+State1!J11+State2!J11+State3!J11)</f>
        <v>412</v>
      </c>
      <c r="K11" s="13">
        <f t="shared" si="1"/>
        <v>0.8786407766990292</v>
      </c>
      <c r="L11" s="9">
        <f>SUM('Pkst Tourney'!L11+'Pkst Tourney2'!L11+'Pkst Tourney3'!L11+'Pkst Tourney4'!L11+Platte!L11+Chamberlain!L11+Gregory!L11+Avon!L11+'BH Tourney'!L11+'BH Tourney2'!L11+'BH Tourney3'!L11+'BH Tourney4'!L11+Vermillion!L11+'Bon Homme'!L11+Emery!L11+Hanson!L11+Lennox!L11+Scotland!L11+'Tripp-Delmont'!L11+'Todd County'!L11+Parkston!L11+'Andes Central'!L11+Winner!L11+SESD!L11+SESD2!L11+SESD3!L11+'South Central'!L11+Districts!L11+Regions!L11+State1!L11+State2!L11+State3!L11)</f>
        <v>67</v>
      </c>
      <c r="M11" s="9">
        <f>SUM('Pkst Tourney'!M11+'Pkst Tourney2'!M11+'Pkst Tourney3'!M11+'Pkst Tourney4'!M11+Platte!M11+Chamberlain!M11+Gregory!M11+Avon!M11+'BH Tourney'!M11+'BH Tourney2'!M11+'BH Tourney3'!M11+'BH Tourney4'!M11+Vermillion!M11+'Bon Homme'!M11+Emery!M11+Hanson!M11+Lennox!M11+Scotland!M11+'Tripp-Delmont'!M11+'Todd County'!M11+Parkston!M11+'Andes Central'!M11+Winner!M11+SESD!M11+SESD2!M11+SESD3!M11+'South Central'!M11+Districts!M11+Regions!M11+State1!M11+State2!M11+State3!M11)</f>
        <v>225</v>
      </c>
      <c r="N11" s="9">
        <f>SUM('Pkst Tourney'!N11+'Pkst Tourney2'!N11+'Pkst Tourney3'!N11+'Pkst Tourney4'!N11+Platte!N11+Chamberlain!N11+Gregory!N11+Avon!N11+'BH Tourney'!N11+'BH Tourney2'!N11+'BH Tourney3'!N11+'BH Tourney4'!N11+Vermillion!N11+'Bon Homme'!N11+Emery!N11+Hanson!N11+Lennox!N11+Scotland!N11+'Tripp-Delmont'!N11+'Todd County'!N11+Parkston!N11+'Andes Central'!N11+Winner!N11+SESD!N11+SESD2!N11+SESD3!N11+'South Central'!N11+Districts!N11+Regions!N11+State1!N11+State2!N11+State3!N11)</f>
        <v>633</v>
      </c>
      <c r="O11" s="9">
        <f>SUM('Pkst Tourney'!O11+'Pkst Tourney2'!O11+'Pkst Tourney3'!O11+'Pkst Tourney4'!O11+Platte!O11+Chamberlain!O11+Gregory!O11+Avon!O11+'BH Tourney'!O11+'BH Tourney2'!O11+'BH Tourney3'!O11+'BH Tourney4'!O11+Vermillion!O11+'Bon Homme'!O11+Emery!O11+Hanson!O11+Lennox!O11+Scotland!O11+'Tripp-Delmont'!O11+'Todd County'!O11+Parkston!O11+'Andes Central'!O11+Winner!O11+SESD!O11+SESD2!O11+SESD3!O11+'South Central'!O11+Districts!O11+Regions!O11+State1!O11+State2!O11+State3!O11)</f>
        <v>49</v>
      </c>
      <c r="P11" s="9">
        <f>SUM('Pkst Tourney'!P11+'Pkst Tourney2'!P11+'Pkst Tourney3'!P11+'Pkst Tourney4'!P11+Platte!P11+Chamberlain!P11+Gregory!P11+Avon!P11+'BH Tourney'!P11+'BH Tourney2'!P11+'BH Tourney3'!P11+'BH Tourney4'!P11+Vermillion!P11+'Bon Homme'!P11+Emery!P11+Hanson!P11+Lennox!P11+Scotland!P11+'Tripp-Delmont'!P11+'Todd County'!P11+Parkston!P11+'Andes Central'!P11+Winner!P11+SESD!P11+SESD2!P11+SESD3!P11+'South Central'!P11+Districts!P11+Regions!P11+State1!P11+State2!P11+State3!P11)</f>
        <v>192</v>
      </c>
      <c r="Q11" s="9">
        <f>SUM('Pkst Tourney'!Q11+'Pkst Tourney2'!Q11+'Pkst Tourney3'!Q11+'Pkst Tourney4'!Q11+Platte!Q11+Chamberlain!Q11+Gregory!Q11+Avon!Q11+'BH Tourney'!Q11+'BH Tourney2'!Q11+'BH Tourney3'!Q11+'BH Tourney4'!Q11+Vermillion!Q11+'Bon Homme'!Q11+Emery!Q11+Hanson!Q11+Lennox!Q11+Scotland!Q11+'Tripp-Delmont'!Q11+'Todd County'!Q11+Parkston!Q11+'Andes Central'!Q11+Winner!Q11+SESD!Q11+SESD2!Q11+SESD3!Q11+'South Central'!Q11+Districts!Q11+Regions!Q11+State1!Q11+State2!Q11+State3!Q11)</f>
        <v>123</v>
      </c>
      <c r="R11" s="34">
        <f aca="true" t="shared" si="3" ref="R11:R23">P11/B11</f>
        <v>1.900990099009901</v>
      </c>
      <c r="S11" s="9">
        <f>SUM('Pkst Tourney'!S11+'Pkst Tourney2'!S11+'Pkst Tourney3'!S11+'Pkst Tourney4'!S11+Platte!S11+Chamberlain!S11+Gregory!S11+Avon!S11+'BH Tourney'!S11+'BH Tourney2'!S11+'BH Tourney3'!S11+'BH Tourney4'!S11+Vermillion!S11+'Bon Homme'!S11+Emery!S11+Hanson!S11+Lennox!S11+Scotland!S11+'Tripp-Delmont'!S11+'Todd County'!S11+Parkston!S11+'Andes Central'!S11+Winner!S11+SESD!S11+SESD2!S11+SESD3!S11+'South Central'!S11+Districts!S11+Regions!S11+State1!S11+State2!S11+State3!S11)</f>
        <v>3</v>
      </c>
      <c r="T11" s="9">
        <f>SUM('Pkst Tourney'!T11+'Pkst Tourney2'!T11+'Pkst Tourney3'!T11+'Pkst Tourney4'!T11+Platte!T11+Chamberlain!T11+Gregory!T11+Avon!T11+'BH Tourney'!T11+'BH Tourney2'!T11+'BH Tourney3'!T11+'BH Tourney4'!T11+Vermillion!T11+'Bon Homme'!T11+Emery!T11+Hanson!T11+Lennox!T11+Scotland!T11+'Tripp-Delmont'!T11+'Todd County'!T11+Parkston!T11+'Andes Central'!T11+Winner!T11+SESD!T11+SESD2!T11+SESD3!T11+'South Central'!T11+Districts!T11+Regions!T11+State1!T11+State2!T11+State3!T11)</f>
        <v>1</v>
      </c>
      <c r="U11" s="9">
        <f>SUM('Pkst Tourney'!U11+'Pkst Tourney2'!U11+'Pkst Tourney3'!U11+'Pkst Tourney4'!U11+Platte!U11+Chamberlain!U11+Gregory!U11+Avon!U11+'BH Tourney'!U11+'BH Tourney2'!U11+'BH Tourney3'!U11+'BH Tourney4'!U11+Vermillion!U11+'Bon Homme'!U11+Emery!U11+Hanson!U11+Lennox!U11+Scotland!U11+'Tripp-Delmont'!U11+'Todd County'!U11+Parkston!U11+'Andes Central'!U11+Winner!U11+SESD!U11+SESD2!U11+SESD3!U11+'South Central'!U11+Districts!U11+Regions!U11+State1!U11+State2!U11+State3!U11)</f>
        <v>6</v>
      </c>
      <c r="V11" s="33">
        <f aca="true" t="shared" si="4" ref="V11:V23">(S11+T11)/B11</f>
        <v>0.039603960396039604</v>
      </c>
    </row>
    <row r="12" spans="1:22" ht="15.75">
      <c r="A12" s="10" t="s">
        <v>38</v>
      </c>
      <c r="B12" s="9">
        <f>SUM('Pkst Tourney'!B12+'Pkst Tourney2'!B12+'Pkst Tourney3'!B12+'Pkst Tourney4'!B12+Platte!B12+Chamberlain!B12+Gregory!B12+Avon!B12+'BH Tourney'!B12+'BH Tourney2'!B12+'BH Tourney3'!B12+'BH Tourney4'!B12+Vermillion!B12+'Bon Homme'!B12+Emery!B12+Hanson!B12+Lennox!B12+Scotland!B12+'Tripp-Delmont'!B12+'Todd County'!B12+Parkston!B12+'Andes Central'!B12+Winner!B12+SESD!B12+SESD2!B12+SESD3!B12+'South Central'!B12+Districts!B12+Regions!B12+State1!B12+State2!B12+State3!B12)</f>
        <v>100</v>
      </c>
      <c r="C12" s="9">
        <f>SUM('Pkst Tourney'!C12+'Pkst Tourney2'!C12+'Pkst Tourney3'!C12+'Pkst Tourney4'!C12+Platte!C12+Chamberlain!C12+Gregory!C12+Avon!C12+'BH Tourney'!C12+'BH Tourney2'!C12+'BH Tourney3'!C12+'BH Tourney4'!C12+Vermillion!C12+'Bon Homme'!C12+Emery!C12+Hanson!C12+Lennox!C12+Scotland!C12+'Tripp-Delmont'!C12+'Todd County'!C12+Parkston!C12+'Andes Central'!C12+Winner!C12+SESD!C12+SESD2!C12+SESD3!C12+'South Central'!C12+Districts!C12+Regions!C12+State1!C12+State2!C12+State3!C12)</f>
        <v>236</v>
      </c>
      <c r="D12" s="9">
        <f>SUM('Pkst Tourney'!D12+'Pkst Tourney2'!D12+'Pkst Tourney3'!D12+'Pkst Tourney4'!D12+Platte!D12+Chamberlain!D12+Gregory!D12+Avon!D12+'BH Tourney'!D12+'BH Tourney2'!D12+'BH Tourney3'!D12+'BH Tourney4'!D12+Vermillion!D12+'Bon Homme'!D12+Emery!D12+Hanson!D12+Lennox!D12+Scotland!D12+'Tripp-Delmont'!D12+'Todd County'!D12+Parkston!D12+'Andes Central'!D12+Winner!D12+SESD!D12+SESD2!D12+SESD3!D12+'South Central'!D12+Districts!D12+Regions!D12+State1!D12+State2!D12+State3!D12)</f>
        <v>302</v>
      </c>
      <c r="E12" s="9">
        <f>SUM('Pkst Tourney'!E12+'Pkst Tourney2'!E12+'Pkst Tourney3'!E12+'Pkst Tourney4'!E12+Platte!E12+Chamberlain!E12+Gregory!E12+Avon!E12+'BH Tourney'!E12+'BH Tourney2'!E12+'BH Tourney3'!E12+'BH Tourney4'!E12+Vermillion!E12+'Bon Homme'!E12+Emery!E12+Hanson!E12+Lennox!E12+Scotland!E12+'Tripp-Delmont'!E12+'Todd County'!E12+Parkston!E12+'Andes Central'!E12+Winner!E12+SESD!E12+SESD2!E12+SESD3!E12+'South Central'!E12+Districts!E12+Regions!E12+State1!E12+State2!E12+State3!E12)</f>
        <v>171</v>
      </c>
      <c r="F12" s="9">
        <f>SUM('Pkst Tourney'!F12+'Pkst Tourney2'!F12+'Pkst Tourney3'!F12+'Pkst Tourney4'!F12+Platte!F12+Chamberlain!F12+Gregory!F12+Avon!F12+'BH Tourney'!F12+'BH Tourney2'!F12+'BH Tourney3'!F12+'BH Tourney4'!F12+Vermillion!F12+'Bon Homme'!F12+Emery!F12+Hanson!F12+Lennox!F12+Scotland!F12+'Tripp-Delmont'!F12+'Todd County'!F12+Parkston!F12+'Andes Central'!F12+Winner!F12+SESD!F12+SESD2!F12+SESD3!F12+'South Central'!F12+Districts!F12+Regions!F12+State1!F12+State2!F12+State3!F12)</f>
        <v>709</v>
      </c>
      <c r="G12" s="13">
        <f t="shared" si="2"/>
        <v>0.7588152327221439</v>
      </c>
      <c r="H12" s="38">
        <f t="shared" si="0"/>
        <v>2.36</v>
      </c>
      <c r="I12" s="9">
        <f>SUM('Pkst Tourney'!I12+'Pkst Tourney2'!I12+'Pkst Tourney3'!I12+'Pkst Tourney4'!I12+Platte!I12+Chamberlain!I12+Gregory!I12+Avon!I12+'BH Tourney'!I12+'BH Tourney2'!I12+'BH Tourney3'!I12+'BH Tourney4'!I12+Vermillion!I12+'Bon Homme'!I12+Emery!I12+Hanson!I12+Lennox!I12+Scotland!I12+'Tripp-Delmont'!I12+'Todd County'!I12+Parkston!I12+'Andes Central'!I12+Winner!I12+SESD!I12+SESD2!I12+SESD3!I12+'South Central'!I12+Districts!I12+Regions!I12+State1!I12+State2!I12+State3!I12)</f>
        <v>207</v>
      </c>
      <c r="J12" s="9">
        <f>SUM('Pkst Tourney'!J12+'Pkst Tourney2'!J12+'Pkst Tourney3'!J12+'Pkst Tourney4'!J12+Platte!J12+Chamberlain!J12+Gregory!J12+Avon!J12+'BH Tourney'!J12+'BH Tourney2'!J12+'BH Tourney3'!J12+'BH Tourney4'!J12+Vermillion!J12+'Bon Homme'!J12+Emery!J12+Hanson!J12+Lennox!J12+Scotland!J12+'Tripp-Delmont'!J12+'Todd County'!J12+Parkston!J12+'Andes Central'!J12+Winner!J12+SESD!J12+SESD2!J12+SESD3!J12+'South Central'!J12+Districts!J12+Regions!J12+State1!J12+State2!J12+State3!J12)</f>
        <v>258</v>
      </c>
      <c r="K12" s="13">
        <f t="shared" si="1"/>
        <v>0.8023255813953488</v>
      </c>
      <c r="L12" s="9">
        <f>SUM('Pkst Tourney'!L12+'Pkst Tourney2'!L12+'Pkst Tourney3'!L12+'Pkst Tourney4'!L12+Platte!L12+Chamberlain!L12+Gregory!L12+Avon!L12+'BH Tourney'!L12+'BH Tourney2'!L12+'BH Tourney3'!L12+'BH Tourney4'!L12+Vermillion!L12+'Bon Homme'!L12+Emery!L12+Hanson!L12+Lennox!L12+Scotland!L12+'Tripp-Delmont'!L12+'Todd County'!L12+Parkston!L12+'Andes Central'!L12+Winner!L12+SESD!L12+SESD2!L12+SESD3!L12+'South Central'!L12+Districts!L12+Regions!L12+State1!L12+State2!L12+State3!L12)</f>
        <v>44</v>
      </c>
      <c r="M12" s="9">
        <f>SUM('Pkst Tourney'!M12+'Pkst Tourney2'!M12+'Pkst Tourney3'!M12+'Pkst Tourney4'!M12+Platte!M12+Chamberlain!M12+Gregory!M12+Avon!M12+'BH Tourney'!M12+'BH Tourney2'!M12+'BH Tourney3'!M12+'BH Tourney4'!M12+Vermillion!M12+'Bon Homme'!M12+Emery!M12+Hanson!M12+Lennox!M12+Scotland!M12+'Tripp-Delmont'!M12+'Todd County'!M12+Parkston!M12+'Andes Central'!M12+Winner!M12+SESD!M12+SESD2!M12+SESD3!M12+'South Central'!M12+Districts!M12+Regions!M12+State1!M12+State2!M12+State3!M12)</f>
        <v>120</v>
      </c>
      <c r="N12" s="9">
        <f>SUM('Pkst Tourney'!N12+'Pkst Tourney2'!N12+'Pkst Tourney3'!N12+'Pkst Tourney4'!N12+Platte!N12+Chamberlain!N12+Gregory!N12+Avon!N12+'BH Tourney'!N12+'BH Tourney2'!N12+'BH Tourney3'!N12+'BH Tourney4'!N12+Vermillion!N12+'Bon Homme'!N12+Emery!N12+Hanson!N12+Lennox!N12+Scotland!N12+'Tripp-Delmont'!N12+'Todd County'!N12+Parkston!N12+'Andes Central'!N12+Winner!N12+SESD!N12+SESD2!N12+SESD3!N12+'South Central'!N12+Districts!N12+Regions!N12+State1!N12+State2!N12+State3!N12)</f>
        <v>616</v>
      </c>
      <c r="O12" s="9">
        <f>SUM('Pkst Tourney'!O12+'Pkst Tourney2'!O12+'Pkst Tourney3'!O12+'Pkst Tourney4'!O12+Platte!O12+Chamberlain!O12+Gregory!O12+Avon!O12+'BH Tourney'!O12+'BH Tourney2'!O12+'BH Tourney3'!O12+'BH Tourney4'!O12+Vermillion!O12+'Bon Homme'!O12+Emery!O12+Hanson!O12+Lennox!O12+Scotland!O12+'Tripp-Delmont'!O12+'Todd County'!O12+Parkston!O12+'Andes Central'!O12+Winner!O12+SESD!O12+SESD2!O12+SESD3!O12+'South Central'!O12+Districts!O12+Regions!O12+State1!O12+State2!O12+State3!O12)</f>
        <v>65</v>
      </c>
      <c r="P12" s="9">
        <f>SUM('Pkst Tourney'!P12+'Pkst Tourney2'!P12+'Pkst Tourney3'!P12+'Pkst Tourney4'!P12+Platte!P12+Chamberlain!P12+Gregory!P12+Avon!P12+'BH Tourney'!P12+'BH Tourney2'!P12+'BH Tourney3'!P12+'BH Tourney4'!P12+Vermillion!P12+'Bon Homme'!P12+Emery!P12+Hanson!P12+Lennox!P12+Scotland!P12+'Tripp-Delmont'!P12+'Todd County'!P12+Parkston!P12+'Andes Central'!P12+Winner!P12+SESD!P12+SESD2!P12+SESD3!P12+'South Central'!P12+Districts!P12+Regions!P12+State1!P12+State2!P12+State3!P12)</f>
        <v>162</v>
      </c>
      <c r="Q12" s="9">
        <f>SUM('Pkst Tourney'!Q12+'Pkst Tourney2'!Q12+'Pkst Tourney3'!Q12+'Pkst Tourney4'!Q12+Platte!Q12+Chamberlain!Q12+Gregory!Q12+Avon!Q12+'BH Tourney'!Q12+'BH Tourney2'!Q12+'BH Tourney3'!Q12+'BH Tourney4'!Q12+Vermillion!Q12+'Bon Homme'!Q12+Emery!Q12+Hanson!Q12+Lennox!Q12+Scotland!Q12+'Tripp-Delmont'!Q12+'Todd County'!Q12+Parkston!Q12+'Andes Central'!Q12+Winner!Q12+SESD!Q12+SESD2!Q12+SESD3!Q12+'South Central'!Q12+Districts!Q12+Regions!Q12+State1!Q12+State2!Q12+State3!Q12)</f>
        <v>151</v>
      </c>
      <c r="R12" s="34">
        <f>P12/B12</f>
        <v>1.62</v>
      </c>
      <c r="S12" s="9">
        <f>SUM('Pkst Tourney'!S12+'Pkst Tourney2'!S12+'Pkst Tourney3'!S12+'Pkst Tourney4'!S12+Platte!S12+Chamberlain!S12+Gregory!S12+Avon!S12+'BH Tourney'!S12+'BH Tourney2'!S12+'BH Tourney3'!S12+'BH Tourney4'!S12+Vermillion!S12+'Bon Homme'!S12+Emery!S12+Hanson!S12+Lennox!S12+Scotland!S12+'Tripp-Delmont'!S12+'Todd County'!S12+Parkston!S12+'Andes Central'!S12+Winner!S12+SESD!S12+SESD2!S12+SESD3!S12+'South Central'!S12+Districts!S12+Regions!S12+State1!S12+State2!S12+State3!S12)</f>
        <v>5</v>
      </c>
      <c r="T12" s="9">
        <f>SUM('Pkst Tourney'!T12+'Pkst Tourney2'!T12+'Pkst Tourney3'!T12+'Pkst Tourney4'!T12+Platte!T12+Chamberlain!T12+Gregory!T12+Avon!T12+'BH Tourney'!T12+'BH Tourney2'!T12+'BH Tourney3'!T12+'BH Tourney4'!T12+Vermillion!T12+'Bon Homme'!T12+Emery!T12+Hanson!T12+Lennox!T12+Scotland!T12+'Tripp-Delmont'!T12+'Todd County'!T12+Parkston!T12+'Andes Central'!T12+Winner!T12+SESD!T12+SESD2!T12+SESD3!T12+'South Central'!T12+Districts!T12+Regions!T12+State1!T12+State2!T12+State3!T12)</f>
        <v>2</v>
      </c>
      <c r="U12" s="9">
        <f>SUM('Pkst Tourney'!U12+'Pkst Tourney2'!U12+'Pkst Tourney3'!U12+'Pkst Tourney4'!U12+Platte!U12+Chamberlain!U12+Gregory!U12+Avon!U12+'BH Tourney'!U12+'BH Tourney2'!U12+'BH Tourney3'!U12+'BH Tourney4'!U12+Vermillion!U12+'Bon Homme'!U12+Emery!U12+Hanson!U12+Lennox!U12+Scotland!U12+'Tripp-Delmont'!U12+'Todd County'!U12+Parkston!U12+'Andes Central'!U12+Winner!U12+SESD!U12+SESD2!U12+SESD3!U12+'South Central'!U12+Districts!U12+Regions!U12+State1!U12+State2!U12+State3!U12)</f>
        <v>8</v>
      </c>
      <c r="V12" s="33">
        <f t="shared" si="4"/>
        <v>0.07</v>
      </c>
    </row>
    <row r="13" spans="1:22" ht="15.75">
      <c r="A13" s="10" t="s">
        <v>39</v>
      </c>
      <c r="B13" s="9">
        <f>SUM('Pkst Tourney'!B13+'Pkst Tourney2'!B13+'Pkst Tourney3'!B13+'Pkst Tourney4'!B13+Platte!B13+Chamberlain!B13+Gregory!B13+Avon!B13+'BH Tourney'!B13+'BH Tourney2'!B13+'BH Tourney3'!B13+'BH Tourney4'!B13+Vermillion!B13+'Bon Homme'!B13+Emery!B13+Hanson!B13+Lennox!B13+Scotland!B13+'Tripp-Delmont'!B13+'Todd County'!B13+Parkston!B13+'Andes Central'!B13+Winner!B13+SESD!B13+SESD2!B13+SESD3!B13+'South Central'!B13+Districts!B13+Regions!B13+State1!B13+State2!B13+State3!B13)</f>
        <v>99</v>
      </c>
      <c r="C13" s="9">
        <f>SUM('Pkst Tourney'!C13+'Pkst Tourney2'!C13+'Pkst Tourney3'!C13+'Pkst Tourney4'!C13+Platte!C13+Chamberlain!C13+Gregory!C13+Avon!C13+'BH Tourney'!C13+'BH Tourney2'!C13+'BH Tourney3'!C13+'BH Tourney4'!C13+Vermillion!C13+'Bon Homme'!C13+Emery!C13+Hanson!C13+Lennox!C13+Scotland!C13+'Tripp-Delmont'!C13+'Todd County'!C13+Parkston!C13+'Andes Central'!C13+Winner!C13+SESD!C13+SESD2!C13+SESD3!C13+'South Central'!C13+Districts!C13+Regions!C13+State1!C13+State2!C13+State3!C13)</f>
        <v>211</v>
      </c>
      <c r="D13" s="9">
        <f>SUM('Pkst Tourney'!D13+'Pkst Tourney2'!D13+'Pkst Tourney3'!D13+'Pkst Tourney4'!D13+Platte!D13+Chamberlain!D13+Gregory!D13+Avon!D13+'BH Tourney'!D13+'BH Tourney2'!D13+'BH Tourney3'!D13+'BH Tourney4'!D13+Vermillion!D13+'Bon Homme'!D13+Emery!D13+Hanson!D13+Lennox!D13+Scotland!D13+'Tripp-Delmont'!D13+'Todd County'!D13+Parkston!D13+'Andes Central'!D13+Winner!D13+SESD!D13+SESD2!D13+SESD3!D13+'South Central'!D13+Districts!D13+Regions!D13+State1!D13+State2!D13+State3!D13)</f>
        <v>270</v>
      </c>
      <c r="E13" s="9">
        <f>SUM('Pkst Tourney'!E13+'Pkst Tourney2'!E13+'Pkst Tourney3'!E13+'Pkst Tourney4'!E13+Platte!E13+Chamberlain!E13+Gregory!E13+Avon!E13+'BH Tourney'!E13+'BH Tourney2'!E13+'BH Tourney3'!E13+'BH Tourney4'!E13+Vermillion!E13+'Bon Homme'!E13+Emery!E13+Hanson!E13+Lennox!E13+Scotland!E13+'Tripp-Delmont'!E13+'Todd County'!E13+Parkston!E13+'Andes Central'!E13+Winner!E13+SESD!E13+SESD2!E13+SESD3!E13+'South Central'!E13+Districts!E13+Regions!E13+State1!E13+State2!E13+State3!E13)</f>
        <v>144</v>
      </c>
      <c r="F13" s="9">
        <f>SUM('Pkst Tourney'!F13+'Pkst Tourney2'!F13+'Pkst Tourney3'!F13+'Pkst Tourney4'!F13+Platte!F13+Chamberlain!F13+Gregory!F13+Avon!F13+'BH Tourney'!F13+'BH Tourney2'!F13+'BH Tourney3'!F13+'BH Tourney4'!F13+Vermillion!F13+'Bon Homme'!F13+Emery!F13+Hanson!F13+Lennox!F13+Scotland!F13+'Tripp-Delmont'!F13+'Todd County'!F13+Parkston!F13+'Andes Central'!F13+Winner!F13+SESD!F13+SESD2!F13+SESD3!F13+'South Central'!F13+Districts!F13+Regions!F13+State1!F13+State2!F13+State3!F13)</f>
        <v>625</v>
      </c>
      <c r="G13" s="13">
        <f t="shared" si="2"/>
        <v>0.7696</v>
      </c>
      <c r="H13" s="38">
        <f t="shared" si="0"/>
        <v>2.1313131313131315</v>
      </c>
      <c r="I13" s="9">
        <f>SUM('Pkst Tourney'!I13+'Pkst Tourney2'!I13+'Pkst Tourney3'!I13+'Pkst Tourney4'!I13+Platte!I13+Chamberlain!I13+Gregory!I13+Avon!I13+'BH Tourney'!I13+'BH Tourney2'!I13+'BH Tourney3'!I13+'BH Tourney4'!I13+Vermillion!I13+'Bon Homme'!I13+Emery!I13+Hanson!I13+Lennox!I13+Scotland!I13+'Tripp-Delmont'!I13+'Todd County'!I13+Parkston!I13+'Andes Central'!I13+Winner!I13+SESD!I13+SESD2!I13+SESD3!I13+'South Central'!I13+Districts!I13+Regions!I13+State1!I13+State2!I13+State3!I13)</f>
        <v>40</v>
      </c>
      <c r="J13" s="9">
        <f>SUM('Pkst Tourney'!J13+'Pkst Tourney2'!J13+'Pkst Tourney3'!J13+'Pkst Tourney4'!J13+Platte!J13+Chamberlain!J13+Gregory!J13+Avon!J13+'BH Tourney'!J13+'BH Tourney2'!J13+'BH Tourney3'!J13+'BH Tourney4'!J13+Vermillion!J13+'Bon Homme'!J13+Emery!J13+Hanson!J13+Lennox!J13+Scotland!J13+'Tripp-Delmont'!J13+'Todd County'!J13+Parkston!J13+'Andes Central'!J13+Winner!J13+SESD!J13+SESD2!J13+SESD3!J13+'South Central'!J13+Districts!J13+Regions!J13+State1!J13+State2!J13+State3!J13)</f>
        <v>52</v>
      </c>
      <c r="K13" s="13">
        <f t="shared" si="1"/>
        <v>0.7692307692307693</v>
      </c>
      <c r="L13" s="9">
        <f>SUM('Pkst Tourney'!L13+'Pkst Tourney2'!L13+'Pkst Tourney3'!L13+'Pkst Tourney4'!L13+Platte!L13+Chamberlain!L13+Gregory!L13+Avon!L13+'BH Tourney'!L13+'BH Tourney2'!L13+'BH Tourney3'!L13+'BH Tourney4'!L13+Vermillion!L13+'Bon Homme'!L13+Emery!L13+Hanson!L13+Lennox!L13+Scotland!L13+'Tripp-Delmont'!L13+'Todd County'!L13+Parkston!L13+'Andes Central'!L13+Winner!L13+SESD!L13+SESD2!L13+SESD3!L13+'South Central'!L13+Districts!L13+Regions!L13+State1!L13+State2!L13+State3!L13)</f>
        <v>3</v>
      </c>
      <c r="M13" s="9">
        <f>SUM('Pkst Tourney'!M13+'Pkst Tourney2'!M13+'Pkst Tourney3'!M13+'Pkst Tourney4'!M13+Platte!M13+Chamberlain!M13+Gregory!M13+Avon!M13+'BH Tourney'!M13+'BH Tourney2'!M13+'BH Tourney3'!M13+'BH Tourney4'!M13+Vermillion!M13+'Bon Homme'!M13+Emery!M13+Hanson!M13+Lennox!M13+Scotland!M13+'Tripp-Delmont'!M13+'Todd County'!M13+Parkston!M13+'Andes Central'!M13+Winner!M13+SESD!M13+SESD2!M13+SESD3!M13+'South Central'!M13+Districts!M13+Regions!M13+State1!M13+State2!M13+State3!M13)</f>
        <v>22</v>
      </c>
      <c r="N13" s="9">
        <f>SUM('Pkst Tourney'!N13+'Pkst Tourney2'!N13+'Pkst Tourney3'!N13+'Pkst Tourney4'!N13+Platte!N13+Chamberlain!N13+Gregory!N13+Avon!N13+'BH Tourney'!N13+'BH Tourney2'!N13+'BH Tourney3'!N13+'BH Tourney4'!N13+Vermillion!N13+'Bon Homme'!N13+Emery!N13+Hanson!N13+Lennox!N13+Scotland!N13+'Tripp-Delmont'!N13+'Todd County'!N13+Parkston!N13+'Andes Central'!N13+Winner!N13+SESD!N13+SESD2!N13+SESD3!N13+'South Central'!N13+Districts!N13+Regions!N13+State1!N13+State2!N13+State3!N13)</f>
        <v>119</v>
      </c>
      <c r="O13" s="9">
        <f>SUM('Pkst Tourney'!O13+'Pkst Tourney2'!O13+'Pkst Tourney3'!O13+'Pkst Tourney4'!O13+Platte!O13+Chamberlain!O13+Gregory!O13+Avon!O13+'BH Tourney'!O13+'BH Tourney2'!O13+'BH Tourney3'!O13+'BH Tourney4'!O13+Vermillion!O13+'Bon Homme'!O13+Emery!O13+Hanson!O13+Lennox!O13+Scotland!O13+'Tripp-Delmont'!O13+'Todd County'!O13+Parkston!O13+'Andes Central'!O13+Winner!O13+SESD!O13+SESD2!O13+SESD3!O13+'South Central'!O13+Districts!O13+Regions!O13+State1!O13+State2!O13+State3!O13)</f>
        <v>15</v>
      </c>
      <c r="P13" s="9">
        <f>SUM('Pkst Tourney'!P13+'Pkst Tourney2'!P13+'Pkst Tourney3'!P13+'Pkst Tourney4'!P13+Platte!P13+Chamberlain!P13+Gregory!P13+Avon!P13+'BH Tourney'!P13+'BH Tourney2'!P13+'BH Tourney3'!P13+'BH Tourney4'!P13+Vermillion!P13+'Bon Homme'!P13+Emery!P13+Hanson!P13+Lennox!P13+Scotland!P13+'Tripp-Delmont'!P13+'Todd County'!P13+Parkston!P13+'Andes Central'!P13+Winner!P13+SESD!P13+SESD2!P13+SESD3!P13+'South Central'!P13+Districts!P13+Regions!P13+State1!P13+State2!P13+State3!P13)</f>
        <v>24</v>
      </c>
      <c r="Q13" s="9">
        <f>SUM('Pkst Tourney'!Q13+'Pkst Tourney2'!Q13+'Pkst Tourney3'!Q13+'Pkst Tourney4'!Q13+Platte!Q13+Chamberlain!Q13+Gregory!Q13+Avon!Q13+'BH Tourney'!Q13+'BH Tourney2'!Q13+'BH Tourney3'!Q13+'BH Tourney4'!Q13+Vermillion!Q13+'Bon Homme'!Q13+Emery!Q13+Hanson!Q13+Lennox!Q13+Scotland!Q13+'Tripp-Delmont'!Q13+'Todd County'!Q13+Parkston!Q13+'Andes Central'!Q13+Winner!Q13+SESD!Q13+SESD2!Q13+SESD3!Q13+'South Central'!Q13+Districts!Q13+Regions!Q13+State1!Q13+State2!Q13+State3!Q13)</f>
        <v>29</v>
      </c>
      <c r="R13" s="34">
        <f t="shared" si="3"/>
        <v>0.24242424242424243</v>
      </c>
      <c r="S13" s="9">
        <f>SUM('Pkst Tourney'!S13+'Pkst Tourney2'!S13+'Pkst Tourney3'!S13+'Pkst Tourney4'!S13+Platte!S13+Chamberlain!S13+Gregory!S13+Avon!S13+'BH Tourney'!S13+'BH Tourney2'!S13+'BH Tourney3'!S13+'BH Tourney4'!S13+Vermillion!S13+'Bon Homme'!S13+Emery!S13+Hanson!S13+Lennox!S13+Scotland!S13+'Tripp-Delmont'!S13+'Todd County'!S13+Parkston!S13+'Andes Central'!S13+Winner!S13+SESD!S13+SESD2!S13+SESD3!S13+'South Central'!S13+Districts!S13+Regions!S13+State1!S13+State2!S13+State3!S13)</f>
        <v>54</v>
      </c>
      <c r="T13" s="9">
        <f>SUM('Pkst Tourney'!T13+'Pkst Tourney2'!T13+'Pkst Tourney3'!T13+'Pkst Tourney4'!T13+Platte!T13+Chamberlain!T13+Gregory!T13+Avon!T13+'BH Tourney'!T13+'BH Tourney2'!T13+'BH Tourney3'!T13+'BH Tourney4'!T13+Vermillion!T13+'Bon Homme'!T13+Emery!T13+Hanson!T13+Lennox!T13+Scotland!T13+'Tripp-Delmont'!T13+'Todd County'!T13+Parkston!T13+'Andes Central'!T13+Winner!T13+SESD!T13+SESD2!T13+SESD3!T13+'South Central'!T13+Districts!T13+Regions!T13+State1!T13+State2!T13+State3!T13)</f>
        <v>6</v>
      </c>
      <c r="U13" s="9">
        <f>SUM('Pkst Tourney'!U13+'Pkst Tourney2'!U13+'Pkst Tourney3'!U13+'Pkst Tourney4'!U13+Platte!U13+Chamberlain!U13+Gregory!U13+Avon!U13+'BH Tourney'!U13+'BH Tourney2'!U13+'BH Tourney3'!U13+'BH Tourney4'!U13+Vermillion!U13+'Bon Homme'!U13+Emery!U13+Hanson!U13+Lennox!U13+Scotland!U13+'Tripp-Delmont'!U13+'Todd County'!U13+Parkston!U13+'Andes Central'!U13+Winner!U13+SESD!U13+SESD2!U13+SESD3!U13+'South Central'!U13+Districts!U13+Regions!U13+State1!U13+State2!U13+State3!U13)</f>
        <v>77</v>
      </c>
      <c r="V13" s="33">
        <f t="shared" si="4"/>
        <v>0.6060606060606061</v>
      </c>
    </row>
    <row r="14" spans="1:22" ht="15.75">
      <c r="A14" s="10" t="s">
        <v>42</v>
      </c>
      <c r="B14" s="9">
        <f>SUM('Pkst Tourney'!B14+'Pkst Tourney2'!B14+'Pkst Tourney3'!B14+'Pkst Tourney4'!B14+Platte!B14+Chamberlain!B14+Gregory!B14+Avon!B14+'BH Tourney'!B14+'BH Tourney2'!B14+'BH Tourney3'!B14+'BH Tourney4'!B14+Vermillion!B14+'Bon Homme'!B14+Emery!B14+Hanson!B14+Lennox!B14+Scotland!B14+'Tripp-Delmont'!B14+'Todd County'!B14+Parkston!B14+'Andes Central'!B14+Winner!B14+SESD!B14+SESD2!B14+SESD3!B14+'South Central'!B14+Districts!B14+Regions!B14+State1!B14+State2!B14+State3!B14)</f>
        <v>62</v>
      </c>
      <c r="C14" s="9">
        <f>SUM('Pkst Tourney'!C14+'Pkst Tourney2'!C14+'Pkst Tourney3'!C14+'Pkst Tourney4'!C14+Platte!C14+Chamberlain!C14+Gregory!C14+Avon!C14+'BH Tourney'!C14+'BH Tourney2'!C14+'BH Tourney3'!C14+'BH Tourney4'!C14+Vermillion!C14+'Bon Homme'!C14+Emery!C14+Hanson!C14+Lennox!C14+Scotland!C14+'Tripp-Delmont'!C14+'Todd County'!C14+Parkston!C14+'Andes Central'!C14+Winner!C14+SESD!C14+SESD2!C14+SESD3!C14+'South Central'!C14+Districts!C14+Regions!C14+State1!C14+State2!C14+State3!C14)</f>
        <v>84</v>
      </c>
      <c r="D14" s="9">
        <f>SUM('Pkst Tourney'!D14+'Pkst Tourney2'!D14+'Pkst Tourney3'!D14+'Pkst Tourney4'!D14+Platte!D14+Chamberlain!D14+Gregory!D14+Avon!D14+'BH Tourney'!D14+'BH Tourney2'!D14+'BH Tourney3'!D14+'BH Tourney4'!D14+Vermillion!D14+'Bon Homme'!D14+Emery!D14+Hanson!D14+Lennox!D14+Scotland!D14+'Tripp-Delmont'!D14+'Todd County'!D14+Parkston!D14+'Andes Central'!D14+Winner!D14+SESD!D14+SESD2!D14+SESD3!D14+'South Central'!D14+Districts!D14+Regions!D14+State1!D14+State2!D14+State3!D14)</f>
        <v>134</v>
      </c>
      <c r="E14" s="9">
        <f>SUM('Pkst Tourney'!E14+'Pkst Tourney2'!E14+'Pkst Tourney3'!E14+'Pkst Tourney4'!E14+Platte!E14+Chamberlain!E14+Gregory!E14+Avon!E14+'BH Tourney'!E14+'BH Tourney2'!E14+'BH Tourney3'!E14+'BH Tourney4'!E14+Vermillion!E14+'Bon Homme'!E14+Emery!E14+Hanson!E14+Lennox!E14+Scotland!E14+'Tripp-Delmont'!E14+'Todd County'!E14+Parkston!E14+'Andes Central'!E14+Winner!E14+SESD!E14+SESD2!E14+SESD3!E14+'South Central'!E14+Districts!E14+Regions!E14+State1!E14+State2!E14+State3!E14)</f>
        <v>61</v>
      </c>
      <c r="F14" s="9">
        <f>SUM('Pkst Tourney'!F14+'Pkst Tourney2'!F14+'Pkst Tourney3'!F14+'Pkst Tourney4'!F14+Platte!F14+Chamberlain!F14+Gregory!F14+Avon!F14+'BH Tourney'!F14+'BH Tourney2'!F14+'BH Tourney3'!F14+'BH Tourney4'!F14+Vermillion!F14+'Bon Homme'!F14+Emery!F14+Hanson!F14+Lennox!F14+Scotland!F14+'Tripp-Delmont'!F14+'Todd County'!F14+Parkston!F14+'Andes Central'!F14+Winner!F14+SESD!F14+SESD2!F14+SESD3!F14+'South Central'!F14+Districts!F14+Regions!F14+State1!F14+State2!F14+State3!F14)</f>
        <v>279</v>
      </c>
      <c r="G14" s="13">
        <f t="shared" si="2"/>
        <v>0.7813620071684588</v>
      </c>
      <c r="H14" s="38">
        <f t="shared" si="0"/>
        <v>1.3548387096774193</v>
      </c>
      <c r="I14" s="9">
        <f>SUM('Pkst Tourney'!I14+'Pkst Tourney2'!I14+'Pkst Tourney3'!I14+'Pkst Tourney4'!I14+Platte!I14+Chamberlain!I14+Gregory!I14+Avon!I14+'BH Tourney'!I14+'BH Tourney2'!I14+'BH Tourney3'!I14+'BH Tourney4'!I14+Vermillion!I14+'Bon Homme'!I14+Emery!I14+Hanson!I14+Lennox!I14+Scotland!I14+'Tripp-Delmont'!I14+'Todd County'!I14+Parkston!I14+'Andes Central'!I14+Winner!I14+SESD!I14+SESD2!I14+SESD3!I14+'South Central'!I14+Districts!I14+Regions!I14+State1!I14+State2!I14+State3!I14)</f>
        <v>130</v>
      </c>
      <c r="J14" s="9">
        <f>SUM('Pkst Tourney'!J14+'Pkst Tourney2'!J14+'Pkst Tourney3'!J14+'Pkst Tourney4'!J14+Platte!J14+Chamberlain!J14+Gregory!J14+Avon!J14+'BH Tourney'!J14+'BH Tourney2'!J14+'BH Tourney3'!J14+'BH Tourney4'!J14+Vermillion!J14+'Bon Homme'!J14+Emery!J14+Hanson!J14+Lennox!J14+Scotland!J14+'Tripp-Delmont'!J14+'Todd County'!J14+Parkston!J14+'Andes Central'!J14+Winner!J14+SESD!J14+SESD2!J14+SESD3!J14+'South Central'!J14+Districts!J14+Regions!J14+State1!J14+State2!J14+State3!J14)</f>
        <v>143</v>
      </c>
      <c r="K14" s="13">
        <f t="shared" si="1"/>
        <v>0.9090909090909091</v>
      </c>
      <c r="L14" s="9">
        <f>SUM('Pkst Tourney'!L14+'Pkst Tourney2'!L14+'Pkst Tourney3'!L14+'Pkst Tourney4'!L14+Platte!L14+Chamberlain!L14+Gregory!L14+Avon!L14+'BH Tourney'!L14+'BH Tourney2'!L14+'BH Tourney3'!L14+'BH Tourney4'!L14+Vermillion!L14+'Bon Homme'!L14+Emery!L14+Hanson!L14+Lennox!L14+Scotland!L14+'Tripp-Delmont'!L14+'Todd County'!L14+Parkston!L14+'Andes Central'!L14+Winner!L14+SESD!L14+SESD2!L14+SESD3!L14+'South Central'!L14+Districts!L14+Regions!L14+State1!L14+State2!L14+State3!L14)</f>
        <v>18</v>
      </c>
      <c r="M14" s="9">
        <f>SUM('Pkst Tourney'!M14+'Pkst Tourney2'!M14+'Pkst Tourney3'!M14+'Pkst Tourney4'!M14+Platte!M14+Chamberlain!M14+Gregory!M14+Avon!M14+'BH Tourney'!M14+'BH Tourney2'!M14+'BH Tourney3'!M14+'BH Tourney4'!M14+Vermillion!M14+'Bon Homme'!M14+Emery!M14+Hanson!M14+Lennox!M14+Scotland!M14+'Tripp-Delmont'!M14+'Todd County'!M14+Parkston!M14+'Andes Central'!M14+Winner!M14+SESD!M14+SESD2!M14+SESD3!M14+'South Central'!M14+Districts!M14+Regions!M14+State1!M14+State2!M14+State3!M14)</f>
        <v>79</v>
      </c>
      <c r="N14" s="9">
        <f>SUM('Pkst Tourney'!N14+'Pkst Tourney2'!N14+'Pkst Tourney3'!N14+'Pkst Tourney4'!N14+Platte!N14+Chamberlain!N14+Gregory!N14+Avon!N14+'BH Tourney'!N14+'BH Tourney2'!N14+'BH Tourney3'!N14+'BH Tourney4'!N14+Vermillion!N14+'Bon Homme'!N14+Emery!N14+Hanson!N14+Lennox!N14+Scotland!N14+'Tripp-Delmont'!N14+'Todd County'!N14+Parkston!N14+'Andes Central'!N14+Winner!N14+SESD!N14+SESD2!N14+SESD3!N14+'South Central'!N14+Districts!N14+Regions!N14+State1!N14+State2!N14+State3!N14)</f>
        <v>50</v>
      </c>
      <c r="O14" s="9">
        <f>SUM('Pkst Tourney'!O14+'Pkst Tourney2'!O14+'Pkst Tourney3'!O14+'Pkst Tourney4'!O14+Platte!O14+Chamberlain!O14+Gregory!O14+Avon!O14+'BH Tourney'!O14+'BH Tourney2'!O14+'BH Tourney3'!O14+'BH Tourney4'!O14+Vermillion!O14+'Bon Homme'!O14+Emery!O14+Hanson!O14+Lennox!O14+Scotland!O14+'Tripp-Delmont'!O14+'Todd County'!O14+Parkston!O14+'Andes Central'!O14+Winner!O14+SESD!O14+SESD2!O14+SESD3!O14+'South Central'!O14+Districts!O14+Regions!O14+State1!O14+State2!O14+State3!O14)</f>
        <v>5</v>
      </c>
      <c r="P14" s="9">
        <f>SUM('Pkst Tourney'!P14+'Pkst Tourney2'!P14+'Pkst Tourney3'!P14+'Pkst Tourney4'!P14+Platte!P14+Chamberlain!P14+Gregory!P14+Avon!P14+'BH Tourney'!P14+'BH Tourney2'!P14+'BH Tourney3'!P14+'BH Tourney4'!P14+Vermillion!P14+'Bon Homme'!P14+Emery!P14+Hanson!P14+Lennox!P14+Scotland!P14+'Tripp-Delmont'!P14+'Todd County'!P14+Parkston!P14+'Andes Central'!P14+Winner!P14+SESD!P14+SESD2!P14+SESD3!P14+'South Central'!P14+Districts!P14+Regions!P14+State1!P14+State2!P14+State3!P14)</f>
        <v>27</v>
      </c>
      <c r="Q14" s="9">
        <f>SUM('Pkst Tourney'!Q14+'Pkst Tourney2'!Q14+'Pkst Tourney3'!Q14+'Pkst Tourney4'!Q14+Platte!Q14+Chamberlain!Q14+Gregory!Q14+Avon!Q14+'BH Tourney'!Q14+'BH Tourney2'!Q14+'BH Tourney3'!Q14+'BH Tourney4'!Q14+Vermillion!Q14+'Bon Homme'!Q14+Emery!Q14+Hanson!Q14+Lennox!Q14+Scotland!Q14+'Tripp-Delmont'!Q14+'Todd County'!Q14+Parkston!Q14+'Andes Central'!Q14+Winner!Q14+SESD!Q14+SESD2!Q14+SESD3!Q14+'South Central'!Q14+Districts!Q14+Regions!Q14+State1!Q14+State2!Q14+State3!Q14)</f>
        <v>18</v>
      </c>
      <c r="R14" s="34">
        <f t="shared" si="3"/>
        <v>0.43548387096774194</v>
      </c>
      <c r="S14" s="9">
        <f>SUM('Pkst Tourney'!S14+'Pkst Tourney2'!S14+'Pkst Tourney3'!S14+'Pkst Tourney4'!S14+Platte!S14+Chamberlain!S14+Gregory!S14+Avon!S14+'BH Tourney'!S14+'BH Tourney2'!S14+'BH Tourney3'!S14+'BH Tourney4'!S14+Vermillion!S14+'Bon Homme'!S14+Emery!S14+Hanson!S14+Lennox!S14+Scotland!S14+'Tripp-Delmont'!S14+'Todd County'!S14+Parkston!S14+'Andes Central'!S14+Winner!S14+SESD!S14+SESD2!S14+SESD3!S14+'South Central'!S14+Districts!S14+Regions!S14+State1!S14+State2!S14+State3!S14)</f>
        <v>12</v>
      </c>
      <c r="T14" s="9">
        <f>SUM('Pkst Tourney'!T14+'Pkst Tourney2'!T14+'Pkst Tourney3'!T14+'Pkst Tourney4'!T14+Platte!T14+Chamberlain!T14+Gregory!T14+Avon!T14+'BH Tourney'!T14+'BH Tourney2'!T14+'BH Tourney3'!T14+'BH Tourney4'!T14+Vermillion!T14+'Bon Homme'!T14+Emery!T14+Hanson!T14+Lennox!T14+Scotland!T14+'Tripp-Delmont'!T14+'Todd County'!T14+Parkston!T14+'Andes Central'!T14+Winner!T14+SESD!T14+SESD2!T14+SESD3!T14+'South Central'!T14+Districts!T14+Regions!T14+State1!T14+State2!T14+State3!T14)</f>
        <v>2</v>
      </c>
      <c r="U14" s="9">
        <f>SUM('Pkst Tourney'!U14+'Pkst Tourney2'!U14+'Pkst Tourney3'!U14+'Pkst Tourney4'!U14+Platte!U14+Chamberlain!U14+Gregory!U14+Avon!U14+'BH Tourney'!U14+'BH Tourney2'!U14+'BH Tourney3'!U14+'BH Tourney4'!U14+Vermillion!U14+'Bon Homme'!U14+Emery!U14+Hanson!U14+Lennox!U14+Scotland!U14+'Tripp-Delmont'!U14+'Todd County'!U14+Parkston!U14+'Andes Central'!U14+Winner!U14+SESD!U14+SESD2!U14+SESD3!U14+'South Central'!U14+Districts!U14+Regions!U14+State1!U14+State2!U14+State3!U14)</f>
        <v>38</v>
      </c>
      <c r="V14" s="33">
        <f t="shared" si="4"/>
        <v>0.22580645161290322</v>
      </c>
    </row>
    <row r="15" spans="1:22" ht="15.75">
      <c r="A15" s="10" t="s">
        <v>43</v>
      </c>
      <c r="B15" s="9">
        <f>SUM('Pkst Tourney'!B15+'Pkst Tourney2'!B15+'Pkst Tourney3'!B15+'Pkst Tourney4'!B15+Platte!B15+Chamberlain!B15+Gregory!B15+Avon!B15+'BH Tourney'!B15+'BH Tourney2'!B15+'BH Tourney3'!B15+'BH Tourney4'!B15+Vermillion!B15+'Bon Homme'!B15+Emery!B15+Hanson!B15+Lennox!B15+Scotland!B15+'Tripp-Delmont'!B15+'Todd County'!B15+Parkston!B15+'Andes Central'!B15+Winner!B15+SESD!B15+SESD2!B15+SESD3!B15+'South Central'!B15+Districts!B15+Regions!B15+State1!B15+State2!B15+State3!B15)</f>
        <v>101</v>
      </c>
      <c r="C15" s="9">
        <f>SUM('Pkst Tourney'!C15+'Pkst Tourney2'!C15+'Pkst Tourney3'!C15+'Pkst Tourney4'!C15+Platte!C15+Chamberlain!C15+Gregory!C15+Avon!C15+'BH Tourney'!C15+'BH Tourney2'!C15+'BH Tourney3'!C15+'BH Tourney4'!C15+Vermillion!C15+'Bon Homme'!C15+Emery!C15+Hanson!C15+Lennox!C15+Scotland!C15+'Tripp-Delmont'!C15+'Todd County'!C15+Parkston!C15+'Andes Central'!C15+Winner!C15+SESD!C15+SESD2!C15+SESD3!C15+'South Central'!C15+Districts!C15+Regions!C15+State1!C15+State2!C15+State3!C15)</f>
        <v>148</v>
      </c>
      <c r="D15" s="9">
        <f>SUM('Pkst Tourney'!D15+'Pkst Tourney2'!D15+'Pkst Tourney3'!D15+'Pkst Tourney4'!D15+Platte!D15+Chamberlain!D15+Gregory!D15+Avon!D15+'BH Tourney'!D15+'BH Tourney2'!D15+'BH Tourney3'!D15+'BH Tourney4'!D15+Vermillion!D15+'Bon Homme'!D15+Emery!D15+Hanson!D15+Lennox!D15+Scotland!D15+'Tripp-Delmont'!D15+'Todd County'!D15+Parkston!D15+'Andes Central'!D15+Winner!D15+SESD!D15+SESD2!D15+SESD3!D15+'South Central'!D15+Districts!D15+Regions!D15+State1!D15+State2!D15+State3!D15)</f>
        <v>199</v>
      </c>
      <c r="E15" s="9">
        <f>SUM('Pkst Tourney'!E15+'Pkst Tourney2'!E15+'Pkst Tourney3'!E15+'Pkst Tourney4'!E15+Platte!E15+Chamberlain!E15+Gregory!E15+Avon!E15+'BH Tourney'!E15+'BH Tourney2'!E15+'BH Tourney3'!E15+'BH Tourney4'!E15+Vermillion!E15+'Bon Homme'!E15+Emery!E15+Hanson!E15+Lennox!E15+Scotland!E15+'Tripp-Delmont'!E15+'Todd County'!E15+Parkston!E15+'Andes Central'!E15+Winner!E15+SESD!E15+SESD2!E15+SESD3!E15+'South Central'!E15+Districts!E15+Regions!E15+State1!E15+State2!E15+State3!E15)</f>
        <v>79</v>
      </c>
      <c r="F15" s="9">
        <f>SUM('Pkst Tourney'!F15+'Pkst Tourney2'!F15+'Pkst Tourney3'!F15+'Pkst Tourney4'!F15+Platte!F15+Chamberlain!F15+Gregory!F15+Avon!F15+'BH Tourney'!F15+'BH Tourney2'!F15+'BH Tourney3'!F15+'BH Tourney4'!F15+Vermillion!F15+'Bon Homme'!F15+Emery!F15+Hanson!F15+Lennox!F15+Scotland!F15+'Tripp-Delmont'!F15+'Todd County'!F15+Parkston!F15+'Andes Central'!F15+Winner!F15+SESD!F15+SESD2!F15+SESD3!F15+'South Central'!F15+Districts!F15+Regions!F15+State1!F15+State2!F15+State3!F15)</f>
        <v>426</v>
      </c>
      <c r="G15" s="13">
        <f t="shared" si="2"/>
        <v>0.8145539906103286</v>
      </c>
      <c r="H15" s="38">
        <f t="shared" si="0"/>
        <v>1.4653465346534653</v>
      </c>
      <c r="I15" s="9">
        <f>SUM('Pkst Tourney'!I15+'Pkst Tourney2'!I15+'Pkst Tourney3'!I15+'Pkst Tourney4'!I15+Platte!I15+Chamberlain!I15+Gregory!I15+Avon!I15+'BH Tourney'!I15+'BH Tourney2'!I15+'BH Tourney3'!I15+'BH Tourney4'!I15+Vermillion!I15+'Bon Homme'!I15+Emery!I15+Hanson!I15+Lennox!I15+Scotland!I15+'Tripp-Delmont'!I15+'Todd County'!I15+Parkston!I15+'Andes Central'!I15+Winner!I15+SESD!I15+SESD2!I15+SESD3!I15+'South Central'!I15+Districts!I15+Regions!I15+State1!I15+State2!I15+State3!I15)</f>
        <v>382</v>
      </c>
      <c r="J15" s="9">
        <f>SUM('Pkst Tourney'!J15+'Pkst Tourney2'!J15+'Pkst Tourney3'!J15+'Pkst Tourney4'!J15+Platte!J15+Chamberlain!J15+Gregory!J15+Avon!J15+'BH Tourney'!J15+'BH Tourney2'!J15+'BH Tourney3'!J15+'BH Tourney4'!J15+Vermillion!J15+'Bon Homme'!J15+Emery!J15+Hanson!J15+Lennox!J15+Scotland!J15+'Tripp-Delmont'!J15+'Todd County'!J15+Parkston!J15+'Andes Central'!J15+Winner!J15+SESD!J15+SESD2!J15+SESD3!J15+'South Central'!J15+Districts!J15+Regions!J15+State1!J15+State2!J15+State3!J15)</f>
        <v>414</v>
      </c>
      <c r="K15" s="13">
        <f t="shared" si="1"/>
        <v>0.9227053140096618</v>
      </c>
      <c r="L15" s="9">
        <f>SUM('Pkst Tourney'!L15+'Pkst Tourney2'!L15+'Pkst Tourney3'!L15+'Pkst Tourney4'!L15+Platte!L15+Chamberlain!L15+Gregory!L15+Avon!L15+'BH Tourney'!L15+'BH Tourney2'!L15+'BH Tourney3'!L15+'BH Tourney4'!L15+Vermillion!L15+'Bon Homme'!L15+Emery!L15+Hanson!L15+Lennox!L15+Scotland!L15+'Tripp-Delmont'!L15+'Todd County'!L15+Parkston!L15+'Andes Central'!L15+Winner!L15+SESD!L15+SESD2!L15+SESD3!L15+'South Central'!L15+Districts!L15+Regions!L15+State1!L15+State2!L15+State3!L15)</f>
        <v>81</v>
      </c>
      <c r="M15" s="9">
        <f>SUM('Pkst Tourney'!M15+'Pkst Tourney2'!M15+'Pkst Tourney3'!M15+'Pkst Tourney4'!M15+Platte!M15+Chamberlain!M15+Gregory!M15+Avon!M15+'BH Tourney'!M15+'BH Tourney2'!M15+'BH Tourney3'!M15+'BH Tourney4'!M15+Vermillion!M15+'Bon Homme'!M15+Emery!M15+Hanson!M15+Lennox!M15+Scotland!M15+'Tripp-Delmont'!M15+'Todd County'!M15+Parkston!M15+'Andes Central'!M15+Winner!M15+SESD!M15+SESD2!M15+SESD3!M15+'South Central'!M15+Districts!M15+Regions!M15+State1!M15+State2!M15+State3!M15)</f>
        <v>232</v>
      </c>
      <c r="N15" s="9">
        <f>SUM('Pkst Tourney'!N15+'Pkst Tourney2'!N15+'Pkst Tourney3'!N15+'Pkst Tourney4'!N15+Platte!N15+Chamberlain!N15+Gregory!N15+Avon!N15+'BH Tourney'!N15+'BH Tourney2'!N15+'BH Tourney3'!N15+'BH Tourney4'!N15+Vermillion!N15+'Bon Homme'!N15+Emery!N15+Hanson!N15+Lennox!N15+Scotland!N15+'Tripp-Delmont'!N15+'Todd County'!N15+Parkston!N15+'Andes Central'!N15+Winner!N15+SESD!N15+SESD2!N15+SESD3!N15+'South Central'!N15+Districts!N15+Regions!N15+State1!N15+State2!N15+State3!N15)</f>
        <v>525</v>
      </c>
      <c r="O15" s="9">
        <f>SUM('Pkst Tourney'!O15+'Pkst Tourney2'!O15+'Pkst Tourney3'!O15+'Pkst Tourney4'!O15+Platte!O15+Chamberlain!O15+Gregory!O15+Avon!O15+'BH Tourney'!O15+'BH Tourney2'!O15+'BH Tourney3'!O15+'BH Tourney4'!O15+Vermillion!O15+'Bon Homme'!O15+Emery!O15+Hanson!O15+Lennox!O15+Scotland!O15+'Tripp-Delmont'!O15+'Todd County'!O15+Parkston!O15+'Andes Central'!O15+Winner!O15+SESD!O15+SESD2!O15+SESD3!O15+'South Central'!O15+Districts!O15+Regions!O15+State1!O15+State2!O15+State3!O15)</f>
        <v>70</v>
      </c>
      <c r="P15" s="9">
        <f>SUM('Pkst Tourney'!P15+'Pkst Tourney2'!P15+'Pkst Tourney3'!P15+'Pkst Tourney4'!P15+Platte!P15+Chamberlain!P15+Gregory!P15+Avon!P15+'BH Tourney'!P15+'BH Tourney2'!P15+'BH Tourney3'!P15+'BH Tourney4'!P15+Vermillion!P15+'Bon Homme'!P15+Emery!P15+Hanson!P15+Lennox!P15+Scotland!P15+'Tripp-Delmont'!P15+'Todd County'!P15+Parkston!P15+'Andes Central'!P15+Winner!P15+SESD!P15+SESD2!P15+SESD3!P15+'South Central'!P15+Districts!P15+Regions!P15+State1!P15+State2!P15+State3!P15)</f>
        <v>118</v>
      </c>
      <c r="Q15" s="9">
        <f>SUM('Pkst Tourney'!Q15+'Pkst Tourney2'!Q15+'Pkst Tourney3'!Q15+'Pkst Tourney4'!Q15+Platte!Q15+Chamberlain!Q15+Gregory!Q15+Avon!Q15+'BH Tourney'!Q15+'BH Tourney2'!Q15+'BH Tourney3'!Q15+'BH Tourney4'!Q15+Vermillion!Q15+'Bon Homme'!Q15+Emery!Q15+Hanson!Q15+Lennox!Q15+Scotland!Q15+'Tripp-Delmont'!Q15+'Todd County'!Q15+Parkston!Q15+'Andes Central'!Q15+Winner!Q15+SESD!Q15+SESD2!Q15+SESD3!Q15+'South Central'!Q15+Districts!Q15+Regions!Q15+State1!Q15+State2!Q15+State3!Q15)</f>
        <v>90</v>
      </c>
      <c r="R15" s="34">
        <f t="shared" si="3"/>
        <v>1.1683168316831682</v>
      </c>
      <c r="S15" s="9">
        <f>SUM('Pkst Tourney'!S15+'Pkst Tourney2'!S15+'Pkst Tourney3'!S15+'Pkst Tourney4'!S15+Platte!S15+Chamberlain!S15+Gregory!S15+Avon!S15+'BH Tourney'!S15+'BH Tourney2'!S15+'BH Tourney3'!S15+'BH Tourney4'!S15+Vermillion!S15+'Bon Homme'!S15+Emery!S15+Hanson!S15+Lennox!S15+Scotland!S15+'Tripp-Delmont'!S15+'Todd County'!S15+Parkston!S15+'Andes Central'!S15+Winner!S15+SESD!S15+SESD2!S15+SESD3!S15+'South Central'!S15+Districts!S15+Regions!S15+State1!S15+State2!S15+State3!S15)</f>
        <v>16</v>
      </c>
      <c r="T15" s="9">
        <f>SUM('Pkst Tourney'!T15+'Pkst Tourney2'!T15+'Pkst Tourney3'!T15+'Pkst Tourney4'!T15+Platte!T15+Chamberlain!T15+Gregory!T15+Avon!T15+'BH Tourney'!T15+'BH Tourney2'!T15+'BH Tourney3'!T15+'BH Tourney4'!T15+Vermillion!T15+'Bon Homme'!T15+Emery!T15+Hanson!T15+Lennox!T15+Scotland!T15+'Tripp-Delmont'!T15+'Todd County'!T15+Parkston!T15+'Andes Central'!T15+Winner!T15+SESD!T15+SESD2!T15+SESD3!T15+'South Central'!T15+Districts!T15+Regions!T15+State1!T15+State2!T15+State3!T15)</f>
        <v>18</v>
      </c>
      <c r="U15" s="9">
        <f>SUM('Pkst Tourney'!U15+'Pkst Tourney2'!U15+'Pkst Tourney3'!U15+'Pkst Tourney4'!U15+Platte!U15+Chamberlain!U15+Gregory!U15+Avon!U15+'BH Tourney'!U15+'BH Tourney2'!U15+'BH Tourney3'!U15+'BH Tourney4'!U15+Vermillion!U15+'Bon Homme'!U15+Emery!U15+Hanson!U15+Lennox!U15+Scotland!U15+'Tripp-Delmont'!U15+'Todd County'!U15+Parkston!U15+'Andes Central'!U15+Winner!U15+SESD!U15+SESD2!U15+SESD3!U15+'South Central'!U15+Districts!U15+Regions!U15+State1!U15+State2!U15+State3!U15)</f>
        <v>33</v>
      </c>
      <c r="V15" s="33">
        <f t="shared" si="4"/>
        <v>0.33663366336633666</v>
      </c>
    </row>
    <row r="16" spans="1:22" ht="15.75">
      <c r="A16" s="10" t="s">
        <v>37</v>
      </c>
      <c r="B16" s="9">
        <f>SUM('Pkst Tourney'!B16+'Pkst Tourney2'!B16+'Pkst Tourney3'!B16+'Pkst Tourney4'!B16+Platte!B16+Chamberlain!B16+Gregory!B16+Avon!B16+'BH Tourney'!B16+'BH Tourney2'!B16+'BH Tourney3'!B16+'BH Tourney4'!B16+Vermillion!B16+'Bon Homme'!B16+Emery!B16+Hanson!B16+Lennox!B16+Scotland!B16+'Tripp-Delmont'!B16+'Todd County'!B16+Parkston!B16+'Andes Central'!B16+Winner!B16+SESD!B16+SESD2!B16+SESD3!B16+'South Central'!B16+Districts!B16+Regions!B16+State1!B16+State2!B16+State3!B16)</f>
        <v>101</v>
      </c>
      <c r="C16" s="9">
        <f>SUM('Pkst Tourney'!C16+'Pkst Tourney2'!C16+'Pkst Tourney3'!C16+'Pkst Tourney4'!C16+Platte!C16+Chamberlain!C16+Gregory!C16+Avon!C16+'BH Tourney'!C16+'BH Tourney2'!C16+'BH Tourney3'!C16+'BH Tourney4'!C16+Vermillion!C16+'Bon Homme'!C16+Emery!C16+Hanson!C16+Lennox!C16+Scotland!C16+'Tripp-Delmont'!C16+'Todd County'!C16+Parkston!C16+'Andes Central'!C16+Winner!C16+SESD!C16+SESD2!C16+SESD3!C16+'South Central'!C16+Districts!C16+Regions!C16+State1!C16+State2!C16+State3!C16)</f>
        <v>1</v>
      </c>
      <c r="D16" s="9">
        <f>SUM('Pkst Tourney'!D16+'Pkst Tourney2'!D16+'Pkst Tourney3'!D16+'Pkst Tourney4'!D16+Platte!D16+Chamberlain!D16+Gregory!D16+Avon!D16+'BH Tourney'!D16+'BH Tourney2'!D16+'BH Tourney3'!D16+'BH Tourney4'!D16+Vermillion!D16+'Bon Homme'!D16+Emery!D16+Hanson!D16+Lennox!D16+Scotland!D16+'Tripp-Delmont'!D16+'Todd County'!D16+Parkston!D16+'Andes Central'!D16+Winner!D16+SESD!D16+SESD2!D16+SESD3!D16+'South Central'!D16+Districts!D16+Regions!D16+State1!D16+State2!D16+State3!D16)</f>
        <v>1</v>
      </c>
      <c r="E16" s="9">
        <f>SUM('Pkst Tourney'!E16+'Pkst Tourney2'!E16+'Pkst Tourney3'!E16+'Pkst Tourney4'!E16+Platte!E16+Chamberlain!E16+Gregory!E16+Avon!E16+'BH Tourney'!E16+'BH Tourney2'!E16+'BH Tourney3'!E16+'BH Tourney4'!E16+Vermillion!E16+'Bon Homme'!E16+Emery!E16+Hanson!E16+Lennox!E16+Scotland!E16+'Tripp-Delmont'!E16+'Todd County'!E16+Parkston!E16+'Andes Central'!E16+Winner!E16+SESD!E16+SESD2!E16+SESD3!E16+'South Central'!E16+Districts!E16+Regions!E16+State1!E16+State2!E16+State3!E16)</f>
        <v>1</v>
      </c>
      <c r="F16" s="9">
        <f>SUM('Pkst Tourney'!F16+'Pkst Tourney2'!F16+'Pkst Tourney3'!F16+'Pkst Tourney4'!F16+Platte!F16+Chamberlain!F16+Gregory!F16+Avon!F16+'BH Tourney'!F16+'BH Tourney2'!F16+'BH Tourney3'!F16+'BH Tourney4'!F16+Vermillion!F16+'Bon Homme'!F16+Emery!F16+Hanson!F16+Lennox!F16+Scotland!F16+'Tripp-Delmont'!F16+'Todd County'!F16+Parkston!F16+'Andes Central'!F16+Winner!F16+SESD!F16+SESD2!F16+SESD3!F16+'South Central'!F16+Districts!F16+Regions!F16+State1!F16+State2!F16+State3!F16)</f>
        <v>3</v>
      </c>
      <c r="G16" s="13">
        <f t="shared" si="2"/>
        <v>0.6666666666666666</v>
      </c>
      <c r="H16" s="38">
        <f t="shared" si="0"/>
        <v>0.009900990099009901</v>
      </c>
      <c r="I16" s="9">
        <f>SUM('Pkst Tourney'!I16+'Pkst Tourney2'!I16+'Pkst Tourney3'!I16+'Pkst Tourney4'!I16+Platte!I16+Chamberlain!I16+Gregory!I16+Avon!I16+'BH Tourney'!I16+'BH Tourney2'!I16+'BH Tourney3'!I16+'BH Tourney4'!I16+Vermillion!I16+'Bon Homme'!I16+Emery!I16+Hanson!I16+Lennox!I16+Scotland!I16+'Tripp-Delmont'!I16+'Todd County'!I16+Parkston!I16+'Andes Central'!I16+Winner!I16+SESD!I16+SESD2!I16+SESD3!I16+'South Central'!I16+Districts!I16+Regions!I16+State1!I16+State2!I16+State3!I16)</f>
        <v>266</v>
      </c>
      <c r="J16" s="9">
        <f>SUM('Pkst Tourney'!J16+'Pkst Tourney2'!J16+'Pkst Tourney3'!J16+'Pkst Tourney4'!J16+Platte!J16+Chamberlain!J16+Gregory!J16+Avon!J16+'BH Tourney'!J16+'BH Tourney2'!J16+'BH Tourney3'!J16+'BH Tourney4'!J16+Vermillion!J16+'Bon Homme'!J16+Emery!J16+Hanson!J16+Lennox!J16+Scotland!J16+'Tripp-Delmont'!J16+'Todd County'!J16+Parkston!J16+'Andes Central'!J16+Winner!J16+SESD!J16+SESD2!J16+SESD3!J16+'South Central'!J16+Districts!J16+Regions!J16+State1!J16+State2!J16+State3!J16)</f>
        <v>291</v>
      </c>
      <c r="K16" s="13">
        <f t="shared" si="1"/>
        <v>0.9140893470790378</v>
      </c>
      <c r="L16" s="9">
        <f>SUM('Pkst Tourney'!L16+'Pkst Tourney2'!L16+'Pkst Tourney3'!L16+'Pkst Tourney4'!L16+Platte!L16+Chamberlain!L16+Gregory!L16+Avon!L16+'BH Tourney'!L16+'BH Tourney2'!L16+'BH Tourney3'!L16+'BH Tourney4'!L16+Vermillion!L16+'Bon Homme'!L16+Emery!L16+Hanson!L16+Lennox!L16+Scotland!L16+'Tripp-Delmont'!L16+'Todd County'!L16+Parkston!L16+'Andes Central'!L16+Winner!L16+SESD!L16+SESD2!L16+SESD3!L16+'South Central'!L16+Districts!L16+Regions!L16+State1!L16+State2!L16+State3!L16)</f>
        <v>42</v>
      </c>
      <c r="M16" s="9">
        <f>SUM('Pkst Tourney'!M16+'Pkst Tourney2'!M16+'Pkst Tourney3'!M16+'Pkst Tourney4'!M16+Platte!M16+Chamberlain!M16+Gregory!M16+Avon!M16+'BH Tourney'!M16+'BH Tourney2'!M16+'BH Tourney3'!M16+'BH Tourney4'!M16+Vermillion!M16+'Bon Homme'!M16+Emery!M16+Hanson!M16+Lennox!M16+Scotland!M16+'Tripp-Delmont'!M16+'Todd County'!M16+Parkston!M16+'Andes Central'!M16+Winner!M16+SESD!M16+SESD2!M16+SESD3!M16+'South Central'!M16+Districts!M16+Regions!M16+State1!M16+State2!M16+State3!M16)</f>
        <v>148</v>
      </c>
      <c r="N16" s="9">
        <f>SUM('Pkst Tourney'!N16+'Pkst Tourney2'!N16+'Pkst Tourney3'!N16+'Pkst Tourney4'!N16+Platte!N16+Chamberlain!N16+Gregory!N16+Avon!N16+'BH Tourney'!N16+'BH Tourney2'!N16+'BH Tourney3'!N16+'BH Tourney4'!N16+Vermillion!N16+'Bon Homme'!N16+Emery!N16+Hanson!N16+Lennox!N16+Scotland!N16+'Tripp-Delmont'!N16+'Todd County'!N16+Parkston!N16+'Andes Central'!N16+Winner!N16+SESD!N16+SESD2!N16+SESD3!N16+'South Central'!N16+Districts!N16+Regions!N16+State1!N16+State2!N16+State3!N16)</f>
        <v>1016</v>
      </c>
      <c r="O16" s="9">
        <f>SUM('Pkst Tourney'!O16+'Pkst Tourney2'!O16+'Pkst Tourney3'!O16+'Pkst Tourney4'!O16+Platte!O16+Chamberlain!O16+Gregory!O16+Avon!O16+'BH Tourney'!O16+'BH Tourney2'!O16+'BH Tourney3'!O16+'BH Tourney4'!O16+Vermillion!O16+'Bon Homme'!O16+Emery!O16+Hanson!O16+Lennox!O16+Scotland!O16+'Tripp-Delmont'!O16+'Todd County'!O16+Parkston!O16+'Andes Central'!O16+Winner!O16+SESD!O16+SESD2!O16+SESD3!O16+'South Central'!O16+Districts!O16+Regions!O16+State1!O16+State2!O16+State3!O16)</f>
        <v>94</v>
      </c>
      <c r="P16" s="9">
        <f>SUM('Pkst Tourney'!P16+'Pkst Tourney2'!P16+'Pkst Tourney3'!P16+'Pkst Tourney4'!P16+Platte!P16+Chamberlain!P16+Gregory!P16+Avon!P16+'BH Tourney'!P16+'BH Tourney2'!P16+'BH Tourney3'!P16+'BH Tourney4'!P16+Vermillion!P16+'Bon Homme'!P16+Emery!P16+Hanson!P16+Lennox!P16+Scotland!P16+'Tripp-Delmont'!P16+'Todd County'!P16+Parkston!P16+'Andes Central'!P16+Winner!P16+SESD!P16+SESD2!P16+SESD3!P16+'South Central'!P16+Districts!P16+Regions!P16+State1!P16+State2!P16+State3!P16)</f>
        <v>305</v>
      </c>
      <c r="Q16" s="9">
        <f>SUM('Pkst Tourney'!Q16+'Pkst Tourney2'!Q16+'Pkst Tourney3'!Q16+'Pkst Tourney4'!Q16+Platte!Q16+Chamberlain!Q16+Gregory!Q16+Avon!Q16+'BH Tourney'!Q16+'BH Tourney2'!Q16+'BH Tourney3'!Q16+'BH Tourney4'!Q16+Vermillion!Q16+'Bon Homme'!Q16+Emery!Q16+Hanson!Q16+Lennox!Q16+Scotland!Q16+'Tripp-Delmont'!Q16+'Todd County'!Q16+Parkston!Q16+'Andes Central'!Q16+Winner!Q16+SESD!Q16+SESD2!Q16+SESD3!Q16+'South Central'!Q16+Districts!Q16+Regions!Q16+State1!Q16+State2!Q16+State3!Q16)</f>
        <v>135</v>
      </c>
      <c r="R16" s="34">
        <f t="shared" si="3"/>
        <v>3.01980198019802</v>
      </c>
      <c r="S16" s="9">
        <f>SUM('Pkst Tourney'!S16+'Pkst Tourney2'!S16+'Pkst Tourney3'!S16+'Pkst Tourney4'!S16+Platte!S16+Chamberlain!S16+Gregory!S16+Avon!S16+'BH Tourney'!S16+'BH Tourney2'!S16+'BH Tourney3'!S16+'BH Tourney4'!S16+Vermillion!S16+'Bon Homme'!S16+Emery!S16+Hanson!S16+Lennox!S16+Scotland!S16+'Tripp-Delmont'!S16+'Todd County'!S16+Parkston!S16+'Andes Central'!S16+Winner!S16+SESD!S16+SESD2!S16+SESD3!S16+'South Central'!S16+Districts!S16+Regions!S16+State1!S16+State2!S16+State3!S16)</f>
        <v>0</v>
      </c>
      <c r="T16" s="9">
        <f>SUM('Pkst Tourney'!T16+'Pkst Tourney2'!T16+'Pkst Tourney3'!T16+'Pkst Tourney4'!T16+Platte!T16+Chamberlain!T16+Gregory!T16+Avon!T16+'BH Tourney'!T16+'BH Tourney2'!T16+'BH Tourney3'!T16+'BH Tourney4'!T16+Vermillion!T16+'Bon Homme'!T16+Emery!T16+Hanson!T16+Lennox!T16+Scotland!T16+'Tripp-Delmont'!T16+'Todd County'!T16+Parkston!T16+'Andes Central'!T16+Winner!T16+SESD!T16+SESD2!T16+SESD3!T16+'South Central'!T16+Districts!T16+Regions!T16+State1!T16+State2!T16+State3!T16)</f>
        <v>0</v>
      </c>
      <c r="U16" s="9">
        <f>SUM('Pkst Tourney'!U16+'Pkst Tourney2'!U16+'Pkst Tourney3'!U16+'Pkst Tourney4'!U16+Platte!U16+Chamberlain!U16+Gregory!U16+Avon!U16+'BH Tourney'!U16+'BH Tourney2'!U16+'BH Tourney3'!U16+'BH Tourney4'!U16+Vermillion!U16+'Bon Homme'!U16+Emery!U16+Hanson!U16+Lennox!U16+Scotland!U16+'Tripp-Delmont'!U16+'Todd County'!U16+Parkston!U16+'Andes Central'!U16+Winner!U16+SESD!U16+SESD2!U16+SESD3!U16+'South Central'!U16+Districts!U16+Regions!U16+State1!U16+State2!U16+State3!U16)</f>
        <v>0</v>
      </c>
      <c r="V16" s="33">
        <f t="shared" si="4"/>
        <v>0</v>
      </c>
    </row>
    <row r="17" spans="1:22" ht="15.75">
      <c r="A17" s="10" t="s">
        <v>41</v>
      </c>
      <c r="B17" s="9">
        <f>SUM('Pkst Tourney'!B17+'Pkst Tourney2'!B17+'Pkst Tourney3'!B17+'Pkst Tourney4'!B17+Platte!B17+Chamberlain!B17+Gregory!B17+Avon!B17+'BH Tourney'!B17+'BH Tourney2'!B17+'BH Tourney3'!B17+'BH Tourney4'!B17+Vermillion!B17+'Bon Homme'!B17+Emery!B17+Hanson!B17+Lennox!B17+Scotland!B17+'Tripp-Delmont'!B17+'Todd County'!B17+Parkston!B17+'Andes Central'!B17+Winner!B17+SESD!B17+SESD2!B17+SESD3!B17+'South Central'!B17+Districts!B17+Regions!B17+State1!B17+State2!B17+State3!B17)</f>
        <v>16</v>
      </c>
      <c r="C17" s="9">
        <f>SUM('Pkst Tourney'!C17+'Pkst Tourney2'!C17+'Pkst Tourney3'!C17+'Pkst Tourney4'!C17+Platte!C17+Chamberlain!C17+Gregory!C17+Avon!C17+'BH Tourney'!C17+'BH Tourney2'!C17+'BH Tourney3'!C17+'BH Tourney4'!C17+Vermillion!C17+'Bon Homme'!C17+Emery!C17+Hanson!C17+Lennox!C17+Scotland!C17+'Tripp-Delmont'!C17+'Todd County'!C17+Parkston!C17+'Andes Central'!C17+Winner!C17+SESD!C17+SESD2!C17+SESD3!C17+'South Central'!C17+Districts!C17+Regions!C17+State1!C17+State2!C17+State3!C17)</f>
        <v>25</v>
      </c>
      <c r="D17" s="9">
        <f>SUM('Pkst Tourney'!D17+'Pkst Tourney2'!D17+'Pkst Tourney3'!D17+'Pkst Tourney4'!D17+Platte!D17+Chamberlain!D17+Gregory!D17+Avon!D17+'BH Tourney'!D17+'BH Tourney2'!D17+'BH Tourney3'!D17+'BH Tourney4'!D17+Vermillion!D17+'Bon Homme'!D17+Emery!D17+Hanson!D17+Lennox!D17+Scotland!D17+'Tripp-Delmont'!D17+'Todd County'!D17+Parkston!D17+'Andes Central'!D17+Winner!D17+SESD!D17+SESD2!D17+SESD3!D17+'South Central'!D17+Districts!D17+Regions!D17+State1!D17+State2!D17+State3!D17)</f>
        <v>25</v>
      </c>
      <c r="E17" s="9">
        <f>SUM('Pkst Tourney'!E17+'Pkst Tourney2'!E17+'Pkst Tourney3'!E17+'Pkst Tourney4'!E17+Platte!E17+Chamberlain!E17+Gregory!E17+Avon!E17+'BH Tourney'!E17+'BH Tourney2'!E17+'BH Tourney3'!E17+'BH Tourney4'!E17+Vermillion!E17+'Bon Homme'!E17+Emery!E17+Hanson!E17+Lennox!E17+Scotland!E17+'Tripp-Delmont'!E17+'Todd County'!E17+Parkston!E17+'Andes Central'!E17+Winner!E17+SESD!E17+SESD2!E17+SESD3!E17+'South Central'!E17+Districts!E17+Regions!E17+State1!E17+State2!E17+State3!E17)</f>
        <v>12</v>
      </c>
      <c r="F17" s="9">
        <f>SUM('Pkst Tourney'!F17+'Pkst Tourney2'!F17+'Pkst Tourney3'!F17+'Pkst Tourney4'!F17+Platte!F17+Chamberlain!F17+Gregory!F17+Avon!F17+'BH Tourney'!F17+'BH Tourney2'!F17+'BH Tourney3'!F17+'BH Tourney4'!F17+Vermillion!F17+'Bon Homme'!F17+Emery!F17+Hanson!F17+Lennox!F17+Scotland!F17+'Tripp-Delmont'!F17+'Todd County'!F17+Parkston!F17+'Andes Central'!F17+Winner!F17+SESD!F17+SESD2!F17+SESD3!F17+'South Central'!F17+Districts!F17+Regions!F17+State1!F17+State2!F17+State3!F17)</f>
        <v>62</v>
      </c>
      <c r="G17" s="13">
        <f t="shared" si="2"/>
        <v>0.8064516129032258</v>
      </c>
      <c r="H17" s="38">
        <f t="shared" si="0"/>
        <v>1.5625</v>
      </c>
      <c r="I17" s="9">
        <f>SUM('Pkst Tourney'!I17+'Pkst Tourney2'!I17+'Pkst Tourney3'!I17+'Pkst Tourney4'!I17+Platte!I17+Chamberlain!I17+Gregory!I17+Avon!I17+'BH Tourney'!I17+'BH Tourney2'!I17+'BH Tourney3'!I17+'BH Tourney4'!I17+Vermillion!I17+'Bon Homme'!I17+Emery!I17+Hanson!I17+Lennox!I17+Scotland!I17+'Tripp-Delmont'!I17+'Todd County'!I17+Parkston!I17+'Andes Central'!I17+Winner!I17+SESD!I17+SESD2!I17+SESD3!I17+'South Central'!I17+Districts!I17+Regions!I17+State1!I17+State2!I17+State3!I17)</f>
        <v>16</v>
      </c>
      <c r="J17" s="9">
        <f>SUM('Pkst Tourney'!J17+'Pkst Tourney2'!J17+'Pkst Tourney3'!J17+'Pkst Tourney4'!J17+Platte!J17+Chamberlain!J17+Gregory!J17+Avon!J17+'BH Tourney'!J17+'BH Tourney2'!J17+'BH Tourney3'!J17+'BH Tourney4'!J17+Vermillion!J17+'Bon Homme'!J17+Emery!J17+Hanson!J17+Lennox!J17+Scotland!J17+'Tripp-Delmont'!J17+'Todd County'!J17+Parkston!J17+'Andes Central'!J17+Winner!J17+SESD!J17+SESD2!J17+SESD3!J17+'South Central'!J17+Districts!J17+Regions!J17+State1!J17+State2!J17+State3!J17)</f>
        <v>21</v>
      </c>
      <c r="K17" s="13">
        <f t="shared" si="1"/>
        <v>0.7619047619047619</v>
      </c>
      <c r="L17" s="9">
        <f>SUM('Pkst Tourney'!L17+'Pkst Tourney2'!L17+'Pkst Tourney3'!L17+'Pkst Tourney4'!L17+Platte!L17+Chamberlain!L17+Gregory!L17+Avon!L17+'BH Tourney'!L17+'BH Tourney2'!L17+'BH Tourney3'!L17+'BH Tourney4'!L17+Vermillion!L17+'Bon Homme'!L17+Emery!L17+Hanson!L17+Lennox!L17+Scotland!L17+'Tripp-Delmont'!L17+'Todd County'!L17+Parkston!L17+'Andes Central'!L17+Winner!L17+SESD!L17+SESD2!L17+SESD3!L17+'South Central'!L17+Districts!L17+Regions!L17+State1!L17+State2!L17+State3!L17)</f>
        <v>5</v>
      </c>
      <c r="M17" s="9">
        <f>SUM('Pkst Tourney'!M17+'Pkst Tourney2'!M17+'Pkst Tourney3'!M17+'Pkst Tourney4'!M17+Platte!M17+Chamberlain!M17+Gregory!M17+Avon!M17+'BH Tourney'!M17+'BH Tourney2'!M17+'BH Tourney3'!M17+'BH Tourney4'!M17+Vermillion!M17+'Bon Homme'!M17+Emery!M17+Hanson!M17+Lennox!M17+Scotland!M17+'Tripp-Delmont'!M17+'Todd County'!M17+Parkston!M17+'Andes Central'!M17+Winner!M17+SESD!M17+SESD2!M17+SESD3!M17+'South Central'!M17+Districts!M17+Regions!M17+State1!M17+State2!M17+State3!M17)</f>
        <v>10</v>
      </c>
      <c r="N17" s="9">
        <f>SUM('Pkst Tourney'!N17+'Pkst Tourney2'!N17+'Pkst Tourney3'!N17+'Pkst Tourney4'!N17+Platte!N17+Chamberlain!N17+Gregory!N17+Avon!N17+'BH Tourney'!N17+'BH Tourney2'!N17+'BH Tourney3'!N17+'BH Tourney4'!N17+Vermillion!N17+'Bon Homme'!N17+Emery!N17+Hanson!N17+Lennox!N17+Scotland!N17+'Tripp-Delmont'!N17+'Todd County'!N17+Parkston!N17+'Andes Central'!N17+Winner!N17+SESD!N17+SESD2!N17+SESD3!N17+'South Central'!N17+Districts!N17+Regions!N17+State1!N17+State2!N17+State3!N17)</f>
        <v>32</v>
      </c>
      <c r="O17" s="9">
        <f>SUM('Pkst Tourney'!O17+'Pkst Tourney2'!O17+'Pkst Tourney3'!O17+'Pkst Tourney4'!O17+Platte!O17+Chamberlain!O17+Gregory!O17+Avon!O17+'BH Tourney'!O17+'BH Tourney2'!O17+'BH Tourney3'!O17+'BH Tourney4'!O17+Vermillion!O17+'Bon Homme'!O17+Emery!O17+Hanson!O17+Lennox!O17+Scotland!O17+'Tripp-Delmont'!O17+'Todd County'!O17+Parkston!O17+'Andes Central'!O17+Winner!O17+SESD!O17+SESD2!O17+SESD3!O17+'South Central'!O17+Districts!O17+Regions!O17+State1!O17+State2!O17+State3!O17)</f>
        <v>7</v>
      </c>
      <c r="P17" s="9">
        <f>SUM('Pkst Tourney'!P17+'Pkst Tourney2'!P17+'Pkst Tourney3'!P17+'Pkst Tourney4'!P17+Platte!P17+Chamberlain!P17+Gregory!P17+Avon!P17+'BH Tourney'!P17+'BH Tourney2'!P17+'BH Tourney3'!P17+'BH Tourney4'!P17+Vermillion!P17+'Bon Homme'!P17+Emery!P17+Hanson!P17+Lennox!P17+Scotland!P17+'Tripp-Delmont'!P17+'Todd County'!P17+Parkston!P17+'Andes Central'!P17+Winner!P17+SESD!P17+SESD2!P17+SESD3!P17+'South Central'!P17+Districts!P17+Regions!P17+State1!P17+State2!P17+State3!P17)</f>
        <v>10</v>
      </c>
      <c r="Q17" s="9">
        <f>SUM('Pkst Tourney'!Q17+'Pkst Tourney2'!Q17+'Pkst Tourney3'!Q17+'Pkst Tourney4'!Q17+Platte!Q17+Chamberlain!Q17+Gregory!Q17+Avon!Q17+'BH Tourney'!Q17+'BH Tourney2'!Q17+'BH Tourney3'!Q17+'BH Tourney4'!Q17+Vermillion!Q17+'Bon Homme'!Q17+Emery!Q17+Hanson!Q17+Lennox!Q17+Scotland!Q17+'Tripp-Delmont'!Q17+'Todd County'!Q17+Parkston!Q17+'Andes Central'!Q17+Winner!Q17+SESD!Q17+SESD2!Q17+SESD3!Q17+'South Central'!Q17+Districts!Q17+Regions!Q17+State1!Q17+State2!Q17+State3!Q17)</f>
        <v>2</v>
      </c>
      <c r="R17" s="34">
        <f t="shared" si="3"/>
        <v>0.625</v>
      </c>
      <c r="S17" s="9">
        <f>SUM('Pkst Tourney'!S17+'Pkst Tourney2'!S17+'Pkst Tourney3'!S17+'Pkst Tourney4'!S17+Platte!S17+Chamberlain!S17+Gregory!S17+Avon!S17+'BH Tourney'!S17+'BH Tourney2'!S17+'BH Tourney3'!S17+'BH Tourney4'!S17+Vermillion!S17+'Bon Homme'!S17+Emery!S17+Hanson!S17+Lennox!S17+Scotland!S17+'Tripp-Delmont'!S17+'Todd County'!S17+Parkston!S17+'Andes Central'!S17+Winner!S17+SESD!S17+SESD2!S17+SESD3!S17+'South Central'!S17+Districts!S17+Regions!S17+State1!S17+State2!S17+State3!S17)</f>
        <v>0</v>
      </c>
      <c r="T17" s="9">
        <f>SUM('Pkst Tourney'!T17+'Pkst Tourney2'!T17+'Pkst Tourney3'!T17+'Pkst Tourney4'!T17+Platte!T17+Chamberlain!T17+Gregory!T17+Avon!T17+'BH Tourney'!T17+'BH Tourney2'!T17+'BH Tourney3'!T17+'BH Tourney4'!T17+Vermillion!T17+'Bon Homme'!T17+Emery!T17+Hanson!T17+Lennox!T17+Scotland!T17+'Tripp-Delmont'!T17+'Todd County'!T17+Parkston!T17+'Andes Central'!T17+Winner!T17+SESD!T17+SESD2!T17+SESD3!T17+'South Central'!T17+Districts!T17+Regions!T17+State1!T17+State2!T17+State3!T17)</f>
        <v>0</v>
      </c>
      <c r="U17" s="9">
        <f>SUM('Pkst Tourney'!U17+'Pkst Tourney2'!U17+'Pkst Tourney3'!U17+'Pkst Tourney4'!U17+Platte!U17+Chamberlain!U17+Gregory!U17+Avon!U17+'BH Tourney'!U17+'BH Tourney2'!U17+'BH Tourney3'!U17+'BH Tourney4'!U17+Vermillion!U17+'Bon Homme'!U17+Emery!U17+Hanson!U17+Lennox!U17+Scotland!U17+'Tripp-Delmont'!U17+'Todd County'!U17+Parkston!U17+'Andes Central'!U17+Winner!U17+SESD!U17+SESD2!U17+SESD3!U17+'South Central'!U17+Districts!U17+Regions!U17+State1!U17+State2!U17+State3!U17)</f>
        <v>0</v>
      </c>
      <c r="V17" s="33">
        <f t="shared" si="4"/>
        <v>0</v>
      </c>
    </row>
    <row r="18" spans="1:22" ht="15.75">
      <c r="A18" s="10" t="s">
        <v>40</v>
      </c>
      <c r="B18" s="9">
        <f>SUM('Pkst Tourney'!B18+'Pkst Tourney2'!B18+'Pkst Tourney3'!B18+'Pkst Tourney4'!B18+Platte!B18+Chamberlain!B18+Gregory!B18+Avon!B18+'BH Tourney'!B18+'BH Tourney2'!B18+'BH Tourney3'!B18+'BH Tourney4'!B18+Vermillion!B18+'Bon Homme'!B18+Emery!B18+Hanson!B18+Lennox!B18+Scotland!B18+'Tripp-Delmont'!B18+'Todd County'!B18+Parkston!B18+'Andes Central'!B18+Winner!B18+SESD!B18+SESD2!B18+SESD3!B18+'South Central'!B18+Districts!B18+Regions!B18+State1!B18+State2!B18+State3!B18)</f>
        <v>12</v>
      </c>
      <c r="C18" s="9">
        <f>SUM('Pkst Tourney'!C18+'Pkst Tourney2'!C18+'Pkst Tourney3'!C18+'Pkst Tourney4'!C18+Platte!C18+Chamberlain!C18+Gregory!C18+Avon!C18+'BH Tourney'!C18+'BH Tourney2'!C18+'BH Tourney3'!C18+'BH Tourney4'!C18+Vermillion!C18+'Bon Homme'!C18+Emery!C18+Hanson!C18+Lennox!C18+Scotland!C18+'Tripp-Delmont'!C18+'Todd County'!C18+Parkston!C18+'Andes Central'!C18+Winner!C18+SESD!C18+SESD2!C18+SESD3!C18+'South Central'!C18+Districts!C18+Regions!C18+State1!C18+State2!C18+State3!C18)</f>
        <v>0</v>
      </c>
      <c r="D18" s="9">
        <f>SUM('Pkst Tourney'!D18+'Pkst Tourney2'!D18+'Pkst Tourney3'!D18+'Pkst Tourney4'!D18+Platte!D18+Chamberlain!D18+Gregory!D18+Avon!D18+'BH Tourney'!D18+'BH Tourney2'!D18+'BH Tourney3'!D18+'BH Tourney4'!D18+Vermillion!D18+'Bon Homme'!D18+Emery!D18+Hanson!D18+Lennox!D18+Scotland!D18+'Tripp-Delmont'!D18+'Todd County'!D18+Parkston!D18+'Andes Central'!D18+Winner!D18+SESD!D18+SESD2!D18+SESD3!D18+'South Central'!D18+Districts!D18+Regions!D18+State1!D18+State2!D18+State3!D18)</f>
        <v>0</v>
      </c>
      <c r="E18" s="9">
        <f>SUM('Pkst Tourney'!E18+'Pkst Tourney2'!E18+'Pkst Tourney3'!E18+'Pkst Tourney4'!E18+Platte!E18+Chamberlain!E18+Gregory!E18+Avon!E18+'BH Tourney'!E18+'BH Tourney2'!E18+'BH Tourney3'!E18+'BH Tourney4'!E18+Vermillion!E18+'Bon Homme'!E18+Emery!E18+Hanson!E18+Lennox!E18+Scotland!E18+'Tripp-Delmont'!E18+'Todd County'!E18+Parkston!E18+'Andes Central'!E18+Winner!E18+SESD!E18+SESD2!E18+SESD3!E18+'South Central'!E18+Districts!E18+Regions!E18+State1!E18+State2!E18+State3!E18)</f>
        <v>0</v>
      </c>
      <c r="F18" s="9">
        <f>SUM('Pkst Tourney'!F18+'Pkst Tourney2'!F18+'Pkst Tourney3'!F18+'Pkst Tourney4'!F18+Platte!F18+Chamberlain!F18+Gregory!F18+Avon!F18+'BH Tourney'!F18+'BH Tourney2'!F18+'BH Tourney3'!F18+'BH Tourney4'!F18+Vermillion!F18+'Bon Homme'!F18+Emery!F18+Hanson!F18+Lennox!F18+Scotland!F18+'Tripp-Delmont'!F18+'Todd County'!F18+Parkston!F18+'Andes Central'!F18+Winner!F18+SESD!F18+SESD2!F18+SESD3!F18+'South Central'!F18+Districts!F18+Regions!F18+State1!F18+State2!F18+State3!F18)</f>
        <v>0</v>
      </c>
      <c r="G18" s="13" t="e">
        <f t="shared" si="2"/>
        <v>#DIV/0!</v>
      </c>
      <c r="H18" s="38">
        <f t="shared" si="0"/>
        <v>0</v>
      </c>
      <c r="I18" s="9">
        <f>SUM('Pkst Tourney'!I18+'Pkst Tourney2'!I18+'Pkst Tourney3'!I18+'Pkst Tourney4'!I18+Platte!I18+Chamberlain!I18+Gregory!I18+Avon!I18+'BH Tourney'!I18+'BH Tourney2'!I18+'BH Tourney3'!I18+'BH Tourney4'!I18+Vermillion!I18+'Bon Homme'!I18+Emery!I18+Hanson!I18+Lennox!I18+Scotland!I18+'Tripp-Delmont'!I18+'Todd County'!I18+Parkston!I18+'Andes Central'!I18+Winner!I18+SESD!I18+SESD2!I18+SESD3!I18+'South Central'!I18+Districts!I18+Regions!I18+State1!I18+State2!I18+State3!I18)</f>
        <v>23</v>
      </c>
      <c r="J18" s="9">
        <f>SUM('Pkst Tourney'!J18+'Pkst Tourney2'!J18+'Pkst Tourney3'!J18+'Pkst Tourney4'!J18+Platte!J18+Chamberlain!J18+Gregory!J18+Avon!J18+'BH Tourney'!J18+'BH Tourney2'!J18+'BH Tourney3'!J18+'BH Tourney4'!J18+Vermillion!J18+'Bon Homme'!J18+Emery!J18+Hanson!J18+Lennox!J18+Scotland!J18+'Tripp-Delmont'!J18+'Todd County'!J18+Parkston!J18+'Andes Central'!J18+Winner!J18+SESD!J18+SESD2!J18+SESD3!J18+'South Central'!J18+Districts!J18+Regions!J18+State1!J18+State2!J18+State3!J18)</f>
        <v>25</v>
      </c>
      <c r="K18" s="13">
        <f t="shared" si="1"/>
        <v>0.92</v>
      </c>
      <c r="L18" s="9">
        <f>SUM('Pkst Tourney'!L18+'Pkst Tourney2'!L18+'Pkst Tourney3'!L18+'Pkst Tourney4'!L18+Platte!L18+Chamberlain!L18+Gregory!L18+Avon!L18+'BH Tourney'!L18+'BH Tourney2'!L18+'BH Tourney3'!L18+'BH Tourney4'!L18+Vermillion!L18+'Bon Homme'!L18+Emery!L18+Hanson!L18+Lennox!L18+Scotland!L18+'Tripp-Delmont'!L18+'Todd County'!L18+Parkston!L18+'Andes Central'!L18+Winner!L18+SESD!L18+SESD2!L18+SESD3!L18+'South Central'!L18+Districts!L18+Regions!L18+State1!L18+State2!L18+State3!L18)</f>
        <v>1</v>
      </c>
      <c r="M18" s="9">
        <f>SUM('Pkst Tourney'!M18+'Pkst Tourney2'!M18+'Pkst Tourney3'!M18+'Pkst Tourney4'!M18+Platte!M18+Chamberlain!M18+Gregory!M18+Avon!M18+'BH Tourney'!M18+'BH Tourney2'!M18+'BH Tourney3'!M18+'BH Tourney4'!M18+Vermillion!M18+'Bon Homme'!M18+Emery!M18+Hanson!M18+Lennox!M18+Scotland!M18+'Tripp-Delmont'!M18+'Todd County'!M18+Parkston!M18+'Andes Central'!M18+Winner!M18+SESD!M18+SESD2!M18+SESD3!M18+'South Central'!M18+Districts!M18+Regions!M18+State1!M18+State2!M18+State3!M18)</f>
        <v>12</v>
      </c>
      <c r="N18" s="9">
        <f>SUM('Pkst Tourney'!N18+'Pkst Tourney2'!N18+'Pkst Tourney3'!N18+'Pkst Tourney4'!N18+Platte!N18+Chamberlain!N18+Gregory!N18+Avon!N18+'BH Tourney'!N18+'BH Tourney2'!N18+'BH Tourney3'!N18+'BH Tourney4'!N18+Vermillion!N18+'Bon Homme'!N18+Emery!N18+Hanson!N18+Lennox!N18+Scotland!N18+'Tripp-Delmont'!N18+'Todd County'!N18+Parkston!N18+'Andes Central'!N18+Winner!N18+SESD!N18+SESD2!N18+SESD3!N18+'South Central'!N18+Districts!N18+Regions!N18+State1!N18+State2!N18+State3!N18)</f>
        <v>4</v>
      </c>
      <c r="O18" s="9">
        <f>SUM('Pkst Tourney'!O18+'Pkst Tourney2'!O18+'Pkst Tourney3'!O18+'Pkst Tourney4'!O18+Platte!O18+Chamberlain!O18+Gregory!O18+Avon!O18+'BH Tourney'!O18+'BH Tourney2'!O18+'BH Tourney3'!O18+'BH Tourney4'!O18+Vermillion!O18+'Bon Homme'!O18+Emery!O18+Hanson!O18+Lennox!O18+Scotland!O18+'Tripp-Delmont'!O18+'Todd County'!O18+Parkston!O18+'Andes Central'!O18+Winner!O18+SESD!O18+SESD2!O18+SESD3!O18+'South Central'!O18+Districts!O18+Regions!O18+State1!O18+State2!O18+State3!O18)</f>
        <v>0</v>
      </c>
      <c r="P18" s="9">
        <f>SUM('Pkst Tourney'!P18+'Pkst Tourney2'!P18+'Pkst Tourney3'!P18+'Pkst Tourney4'!P18+Platte!P18+Chamberlain!P18+Gregory!P18+Avon!P18+'BH Tourney'!P18+'BH Tourney2'!P18+'BH Tourney3'!P18+'BH Tourney4'!P18+Vermillion!P18+'Bon Homme'!P18+Emery!P18+Hanson!P18+Lennox!P18+Scotland!P18+'Tripp-Delmont'!P18+'Todd County'!P18+Parkston!P18+'Andes Central'!P18+Winner!P18+SESD!P18+SESD2!P18+SESD3!P18+'South Central'!P18+Districts!P18+Regions!P18+State1!P18+State2!P18+State3!P18)</f>
        <v>2</v>
      </c>
      <c r="Q18" s="9">
        <f>SUM('Pkst Tourney'!Q18+'Pkst Tourney2'!Q18+'Pkst Tourney3'!Q18+'Pkst Tourney4'!Q18+Platte!Q18+Chamberlain!Q18+Gregory!Q18+Avon!Q18+'BH Tourney'!Q18+'BH Tourney2'!Q18+'BH Tourney3'!Q18+'BH Tourney4'!Q18+Vermillion!Q18+'Bon Homme'!Q18+Emery!Q18+Hanson!Q18+Lennox!Q18+Scotland!Q18+'Tripp-Delmont'!Q18+'Todd County'!Q18+Parkston!Q18+'Andes Central'!Q18+Winner!Q18+SESD!Q18+SESD2!Q18+SESD3!Q18+'South Central'!Q18+Districts!Q18+Regions!Q18+State1!Q18+State2!Q18+State3!Q18)</f>
        <v>2</v>
      </c>
      <c r="R18" s="34">
        <f t="shared" si="3"/>
        <v>0.16666666666666666</v>
      </c>
      <c r="S18" s="9">
        <f>SUM('Pkst Tourney'!S18+'Pkst Tourney2'!S18+'Pkst Tourney3'!S18+'Pkst Tourney4'!S18+Platte!S18+Chamberlain!S18+Gregory!S18+Avon!S18+'BH Tourney'!S18+'BH Tourney2'!S18+'BH Tourney3'!S18+'BH Tourney4'!S18+Vermillion!S18+'Bon Homme'!S18+Emery!S18+Hanson!S18+Lennox!S18+Scotland!S18+'Tripp-Delmont'!S18+'Todd County'!S18+Parkston!S18+'Andes Central'!S18+Winner!S18+SESD!S18+SESD2!S18+SESD3!S18+'South Central'!S18+Districts!S18+Regions!S18+State1!S18+State2!S18+State3!S18)</f>
        <v>0</v>
      </c>
      <c r="T18" s="9">
        <f>SUM('Pkst Tourney'!T18+'Pkst Tourney2'!T18+'Pkst Tourney3'!T18+'Pkst Tourney4'!T18+Platte!T18+Chamberlain!T18+Gregory!T18+Avon!T18+'BH Tourney'!T18+'BH Tourney2'!T18+'BH Tourney3'!T18+'BH Tourney4'!T18+Vermillion!T18+'Bon Homme'!T18+Emery!T18+Hanson!T18+Lennox!T18+Scotland!T18+'Tripp-Delmont'!T18+'Todd County'!T18+Parkston!T18+'Andes Central'!T18+Winner!T18+SESD!T18+SESD2!T18+SESD3!T18+'South Central'!T18+Districts!T18+Regions!T18+State1!T18+State2!T18+State3!T18)</f>
        <v>0</v>
      </c>
      <c r="U18" s="9">
        <f>SUM('Pkst Tourney'!U18+'Pkst Tourney2'!U18+'Pkst Tourney3'!U18+'Pkst Tourney4'!U18+Platte!U18+Chamberlain!U18+Gregory!U18+Avon!U18+'BH Tourney'!U18+'BH Tourney2'!U18+'BH Tourney3'!U18+'BH Tourney4'!U18+Vermillion!U18+'Bon Homme'!U18+Emery!U18+Hanson!U18+Lennox!U18+Scotland!U18+'Tripp-Delmont'!U18+'Todd County'!U18+Parkston!U18+'Andes Central'!U18+Winner!U18+SESD!U18+SESD2!U18+SESD3!U18+'South Central'!U18+Districts!U18+Regions!U18+State1!U18+State2!U18+State3!U18)</f>
        <v>0</v>
      </c>
      <c r="V18" s="33">
        <f t="shared" si="4"/>
        <v>0</v>
      </c>
    </row>
    <row r="19" spans="1:22" ht="15.75">
      <c r="A19" s="10" t="s">
        <v>44</v>
      </c>
      <c r="B19" s="9">
        <f>SUM('Pkst Tourney'!B19+'Pkst Tourney2'!B19+'Pkst Tourney3'!B19+'Pkst Tourney4'!B19+Platte!B19+Chamberlain!B19+Gregory!B19+Avon!B19+'BH Tourney'!B19+'BH Tourney2'!B19+'BH Tourney3'!B19+'BH Tourney4'!B19+Vermillion!B19+'Bon Homme'!B19+Emery!B19+Hanson!B19+Lennox!B19+Scotland!B19+'Tripp-Delmont'!B19+'Todd County'!B19+Parkston!B19+'Andes Central'!B19+Winner!B19+SESD!B19+SESD2!B19+SESD3!B19+'South Central'!B19+Districts!B19+Regions!B19+State1!B19+State2!B19+State3!B19)</f>
        <v>57</v>
      </c>
      <c r="C19" s="9">
        <f>SUM('Pkst Tourney'!C19+'Pkst Tourney2'!C19+'Pkst Tourney3'!C19+'Pkst Tourney4'!C19+Platte!C19+Chamberlain!C19+Gregory!C19+Avon!C19+'BH Tourney'!C19+'BH Tourney2'!C19+'BH Tourney3'!C19+'BH Tourney4'!C19+Vermillion!C19+'Bon Homme'!C19+Emery!C19+Hanson!C19+Lennox!C19+Scotland!C19+'Tripp-Delmont'!C19+'Todd County'!C19+Parkston!C19+'Andes Central'!C19+Winner!C19+SESD!C19+SESD2!C19+SESD3!C19+'South Central'!C19+Districts!C19+Regions!C19+State1!C19+State2!C19+State3!C19)</f>
        <v>73</v>
      </c>
      <c r="D19" s="9">
        <f>SUM('Pkst Tourney'!D19+'Pkst Tourney2'!D19+'Pkst Tourney3'!D19+'Pkst Tourney4'!D19+Platte!D19+Chamberlain!D19+Gregory!D19+Avon!D19+'BH Tourney'!D19+'BH Tourney2'!D19+'BH Tourney3'!D19+'BH Tourney4'!D19+Vermillion!D19+'Bon Homme'!D19+Emery!D19+Hanson!D19+Lennox!D19+Scotland!D19+'Tripp-Delmont'!D19+'Todd County'!D19+Parkston!D19+'Andes Central'!D19+Winner!D19+SESD!D19+SESD2!D19+SESD3!D19+'South Central'!D19+Districts!D19+Regions!D19+State1!D19+State2!D19+State3!D19)</f>
        <v>121</v>
      </c>
      <c r="E19" s="9">
        <f>SUM('Pkst Tourney'!E19+'Pkst Tourney2'!E19+'Pkst Tourney3'!E19+'Pkst Tourney4'!E19+Platte!E19+Chamberlain!E19+Gregory!E19+Avon!E19+'BH Tourney'!E19+'BH Tourney2'!E19+'BH Tourney3'!E19+'BH Tourney4'!E19+Vermillion!E19+'Bon Homme'!E19+Emery!E19+Hanson!E19+Lennox!E19+Scotland!E19+'Tripp-Delmont'!E19+'Todd County'!E19+Parkston!E19+'Andes Central'!E19+Winner!E19+SESD!E19+SESD2!E19+SESD3!E19+'South Central'!E19+Districts!E19+Regions!E19+State1!E19+State2!E19+State3!E19)</f>
        <v>37</v>
      </c>
      <c r="F19" s="9">
        <f>SUM('Pkst Tourney'!F19+'Pkst Tourney2'!F19+'Pkst Tourney3'!F19+'Pkst Tourney4'!F19+Platte!F19+Chamberlain!F19+Gregory!F19+Avon!F19+'BH Tourney'!F19+'BH Tourney2'!F19+'BH Tourney3'!F19+'BH Tourney4'!F19+Vermillion!F19+'Bon Homme'!F19+Emery!F19+Hanson!F19+Lennox!F19+Scotland!F19+'Tripp-Delmont'!F19+'Todd County'!F19+Parkston!F19+'Andes Central'!F19+Winner!F19+SESD!F19+SESD2!F19+SESD3!F19+'South Central'!F19+Districts!F19+Regions!F19+State1!F19+State2!F19+State3!F19)</f>
        <v>231</v>
      </c>
      <c r="G19" s="13">
        <f t="shared" si="2"/>
        <v>0.8398268398268398</v>
      </c>
      <c r="H19" s="38">
        <f t="shared" si="0"/>
        <v>1.280701754385965</v>
      </c>
      <c r="I19" s="9">
        <f>SUM('Pkst Tourney'!I19+'Pkst Tourney2'!I19+'Pkst Tourney3'!I19+'Pkst Tourney4'!I19+Platte!I19+Chamberlain!I19+Gregory!I19+Avon!I19+'BH Tourney'!I19+'BH Tourney2'!I19+'BH Tourney3'!I19+'BH Tourney4'!I19+Vermillion!I19+'Bon Homme'!I19+Emery!I19+Hanson!I19+Lennox!I19+Scotland!I19+'Tripp-Delmont'!I19+'Todd County'!I19+Parkston!I19+'Andes Central'!I19+Winner!I19+SESD!I19+SESD2!I19+SESD3!I19+'South Central'!I19+Districts!I19+Regions!I19+State1!I19+State2!I19+State3!I19)</f>
        <v>147</v>
      </c>
      <c r="J19" s="9">
        <f>SUM('Pkst Tourney'!J19+'Pkst Tourney2'!J19+'Pkst Tourney3'!J19+'Pkst Tourney4'!J19+Platte!J19+Chamberlain!J19+Gregory!J19+Avon!J19+'BH Tourney'!J19+'BH Tourney2'!J19+'BH Tourney3'!J19+'BH Tourney4'!J19+Vermillion!J19+'Bon Homme'!J19+Emery!J19+Hanson!J19+Lennox!J19+Scotland!J19+'Tripp-Delmont'!J19+'Todd County'!J19+Parkston!J19+'Andes Central'!J19+Winner!J19+SESD!J19+SESD2!J19+SESD3!J19+'South Central'!J19+Districts!J19+Regions!J19+State1!J19+State2!J19+State3!J19)</f>
        <v>158</v>
      </c>
      <c r="K19" s="13">
        <f t="shared" si="1"/>
        <v>0.930379746835443</v>
      </c>
      <c r="L19" s="9">
        <f>SUM('Pkst Tourney'!L19+'Pkst Tourney2'!L19+'Pkst Tourney3'!L19+'Pkst Tourney4'!L19+Platte!L19+Chamberlain!L19+Gregory!L19+Avon!L19+'BH Tourney'!L19+'BH Tourney2'!L19+'BH Tourney3'!L19+'BH Tourney4'!L19+Vermillion!L19+'Bon Homme'!L19+Emery!L19+Hanson!L19+Lennox!L19+Scotland!L19+'Tripp-Delmont'!L19+'Todd County'!L19+Parkston!L19+'Andes Central'!L19+Winner!L19+SESD!L19+SESD2!L19+SESD3!L19+'South Central'!L19+Districts!L19+Regions!L19+State1!L19+State2!L19+State3!L19)</f>
        <v>20</v>
      </c>
      <c r="M19" s="9">
        <f>SUM('Pkst Tourney'!M19+'Pkst Tourney2'!M19+'Pkst Tourney3'!M19+'Pkst Tourney4'!M19+Platte!M19+Chamberlain!M19+Gregory!M19+Avon!M19+'BH Tourney'!M19+'BH Tourney2'!M19+'BH Tourney3'!M19+'BH Tourney4'!M19+Vermillion!M19+'Bon Homme'!M19+Emery!M19+Hanson!M19+Lennox!M19+Scotland!M19+'Tripp-Delmont'!M19+'Todd County'!M19+Parkston!M19+'Andes Central'!M19+Winner!M19+SESD!M19+SESD2!M19+SESD3!M19+'South Central'!M19+Districts!M19+Regions!M19+State1!M19+State2!M19+State3!M19)</f>
        <v>94</v>
      </c>
      <c r="N19" s="9">
        <f>SUM('Pkst Tourney'!N19+'Pkst Tourney2'!N19+'Pkst Tourney3'!N19+'Pkst Tourney4'!N19+Platte!N19+Chamberlain!N19+Gregory!N19+Avon!N19+'BH Tourney'!N19+'BH Tourney2'!N19+'BH Tourney3'!N19+'BH Tourney4'!N19+Vermillion!N19+'Bon Homme'!N19+Emery!N19+Hanson!N19+Lennox!N19+Scotland!N19+'Tripp-Delmont'!N19+'Todd County'!N19+Parkston!N19+'Andes Central'!N19+Winner!N19+SESD!N19+SESD2!N19+SESD3!N19+'South Central'!N19+Districts!N19+Regions!N19+State1!N19+State2!N19+State3!N19)</f>
        <v>46</v>
      </c>
      <c r="O19" s="9">
        <f>SUM('Pkst Tourney'!O19+'Pkst Tourney2'!O19+'Pkst Tourney3'!O19+'Pkst Tourney4'!O19+Platte!O19+Chamberlain!O19+Gregory!O19+Avon!O19+'BH Tourney'!O19+'BH Tourney2'!O19+'BH Tourney3'!O19+'BH Tourney4'!O19+Vermillion!O19+'Bon Homme'!O19+Emery!O19+Hanson!O19+Lennox!O19+Scotland!O19+'Tripp-Delmont'!O19+'Todd County'!O19+Parkston!O19+'Andes Central'!O19+Winner!O19+SESD!O19+SESD2!O19+SESD3!O19+'South Central'!O19+Districts!O19+Regions!O19+State1!O19+State2!O19+State3!O19)</f>
        <v>8</v>
      </c>
      <c r="P19" s="9">
        <f>SUM('Pkst Tourney'!P19+'Pkst Tourney2'!P19+'Pkst Tourney3'!P19+'Pkst Tourney4'!P19+Platte!P19+Chamberlain!P19+Gregory!P19+Avon!P19+'BH Tourney'!P19+'BH Tourney2'!P19+'BH Tourney3'!P19+'BH Tourney4'!P19+Vermillion!P19+'Bon Homme'!P19+Emery!P19+Hanson!P19+Lennox!P19+Scotland!P19+'Tripp-Delmont'!P19+'Todd County'!P19+Parkston!P19+'Andes Central'!P19+Winner!P19+SESD!P19+SESD2!P19+SESD3!P19+'South Central'!P19+Districts!P19+Regions!P19+State1!P19+State2!P19+State3!P19)</f>
        <v>22</v>
      </c>
      <c r="Q19" s="9">
        <f>SUM('Pkst Tourney'!Q19+'Pkst Tourney2'!Q19+'Pkst Tourney3'!Q19+'Pkst Tourney4'!Q19+Platte!Q19+Chamberlain!Q19+Gregory!Q19+Avon!Q19+'BH Tourney'!Q19+'BH Tourney2'!Q19+'BH Tourney3'!Q19+'BH Tourney4'!Q19+Vermillion!Q19+'Bon Homme'!Q19+Emery!Q19+Hanson!Q19+Lennox!Q19+Scotland!Q19+'Tripp-Delmont'!Q19+'Todd County'!Q19+Parkston!Q19+'Andes Central'!Q19+Winner!Q19+SESD!Q19+SESD2!Q19+SESD3!Q19+'South Central'!Q19+Districts!Q19+Regions!Q19+State1!Q19+State2!Q19+State3!Q19)</f>
        <v>24</v>
      </c>
      <c r="R19" s="34">
        <f t="shared" si="3"/>
        <v>0.38596491228070173</v>
      </c>
      <c r="S19" s="9">
        <f>SUM('Pkst Tourney'!S19+'Pkst Tourney2'!S19+'Pkst Tourney3'!S19+'Pkst Tourney4'!S19+Platte!S19+Chamberlain!S19+Gregory!S19+Avon!S19+'BH Tourney'!S19+'BH Tourney2'!S19+'BH Tourney3'!S19+'BH Tourney4'!S19+Vermillion!S19+'Bon Homme'!S19+Emery!S19+Hanson!S19+Lennox!S19+Scotland!S19+'Tripp-Delmont'!S19+'Todd County'!S19+Parkston!S19+'Andes Central'!S19+Winner!S19+SESD!S19+SESD2!S19+SESD3!S19+'South Central'!S19+Districts!S19+Regions!S19+State1!S19+State2!S19+State3!S19)</f>
        <v>16</v>
      </c>
      <c r="T19" s="9">
        <f>SUM('Pkst Tourney'!T19+'Pkst Tourney2'!T19+'Pkst Tourney3'!T19+'Pkst Tourney4'!T19+Platte!T19+Chamberlain!T19+Gregory!T19+Avon!T19+'BH Tourney'!T19+'BH Tourney2'!T19+'BH Tourney3'!T19+'BH Tourney4'!T19+Vermillion!T19+'Bon Homme'!T19+Emery!T19+Hanson!T19+Lennox!T19+Scotland!T19+'Tripp-Delmont'!T19+'Todd County'!T19+Parkston!T19+'Andes Central'!T19+Winner!T19+SESD!T19+SESD2!T19+SESD3!T19+'South Central'!T19+Districts!T19+Regions!T19+State1!T19+State2!T19+State3!T19)</f>
        <v>10</v>
      </c>
      <c r="U19" s="9">
        <f>SUM('Pkst Tourney'!U19+'Pkst Tourney2'!U19+'Pkst Tourney3'!U19+'Pkst Tourney4'!U19+Platte!U19+Chamberlain!U19+Gregory!U19+Avon!U19+'BH Tourney'!U19+'BH Tourney2'!U19+'BH Tourney3'!U19+'BH Tourney4'!U19+Vermillion!U19+'Bon Homme'!U19+Emery!U19+Hanson!U19+Lennox!U19+Scotland!U19+'Tripp-Delmont'!U19+'Todd County'!U19+Parkston!U19+'Andes Central'!U19+Winner!U19+SESD!U19+SESD2!U19+SESD3!U19+'South Central'!U19+Districts!U19+Regions!U19+State1!U19+State2!U19+State3!U19)</f>
        <v>26</v>
      </c>
      <c r="V19" s="33">
        <f t="shared" si="4"/>
        <v>0.45614035087719296</v>
      </c>
    </row>
    <row r="20" spans="1:22" ht="15.75">
      <c r="A20" s="10" t="s">
        <v>46</v>
      </c>
      <c r="B20" s="9">
        <f>SUM('Pkst Tourney'!B20+'Pkst Tourney2'!B20+'Pkst Tourney3'!B20+'Pkst Tourney4'!B20+Platte!B20+Chamberlain!B20+Gregory!B20+Avon!B20+'BH Tourney'!B20+'BH Tourney2'!B20+'BH Tourney3'!B20+'BH Tourney4'!B20+Vermillion!B20+'Bon Homme'!B20+Emery!B20+Hanson!B20+Lennox!B20+Scotland!B20+'Tripp-Delmont'!B20+'Todd County'!B20+Parkston!B20+'Andes Central'!B20+Winner!B20+SESD!B20+SESD2!B20+SESD3!B20+'South Central'!B20+Districts!B20+Regions!B20+State1!B20+State2!B20+State3!B20)</f>
        <v>2</v>
      </c>
      <c r="C20" s="9">
        <f>SUM('Pkst Tourney'!C20+'Pkst Tourney2'!C20+'Pkst Tourney3'!C20+'Pkst Tourney4'!C20+Platte!C20+Chamberlain!C20+Gregory!C20+Avon!C20+'BH Tourney'!C20+'BH Tourney2'!C20+'BH Tourney3'!C20+'BH Tourney4'!C20+Vermillion!C20+'Bon Homme'!C20+Emery!C20+Hanson!C20+Lennox!C20+Scotland!C20+'Tripp-Delmont'!C20+'Todd County'!C20+Parkston!C20+'Andes Central'!C20+Winner!C20+SESD!C20+SESD2!C20+SESD3!C20+'South Central'!C20+Districts!C20+Regions!C20+State1!C20+State2!C20+State3!C20)</f>
        <v>2</v>
      </c>
      <c r="D20" s="9">
        <f>SUM('Pkst Tourney'!D20+'Pkst Tourney2'!D20+'Pkst Tourney3'!D20+'Pkst Tourney4'!D20+Platte!D20+Chamberlain!D20+Gregory!D20+Avon!D20+'BH Tourney'!D20+'BH Tourney2'!D20+'BH Tourney3'!D20+'BH Tourney4'!D20+Vermillion!D20+'Bon Homme'!D20+Emery!D20+Hanson!D20+Lennox!D20+Scotland!D20+'Tripp-Delmont'!D20+'Todd County'!D20+Parkston!D20+'Andes Central'!D20+Winner!D20+SESD!D20+SESD2!D20+SESD3!D20+'South Central'!D20+Districts!D20+Regions!D20+State1!D20+State2!D20+State3!D20)</f>
        <v>1</v>
      </c>
      <c r="E20" s="9">
        <f>SUM('Pkst Tourney'!E20+'Pkst Tourney2'!E20+'Pkst Tourney3'!E20+'Pkst Tourney4'!E20+Platte!E20+Chamberlain!E20+Gregory!E20+Avon!E20+'BH Tourney'!E20+'BH Tourney2'!E20+'BH Tourney3'!E20+'BH Tourney4'!E20+Vermillion!E20+'Bon Homme'!E20+Emery!E20+Hanson!E20+Lennox!E20+Scotland!E20+'Tripp-Delmont'!E20+'Todd County'!E20+Parkston!E20+'Andes Central'!E20+Winner!E20+SESD!E20+SESD2!E20+SESD3!E20+'South Central'!E20+Districts!E20+Regions!E20+State1!E20+State2!E20+State3!E20)</f>
        <v>2</v>
      </c>
      <c r="F20" s="9">
        <f>SUM('Pkst Tourney'!F20+'Pkst Tourney2'!F20+'Pkst Tourney3'!F20+'Pkst Tourney4'!F20+Platte!F20+Chamberlain!F20+Gregory!F20+Avon!F20+'BH Tourney'!F20+'BH Tourney2'!F20+'BH Tourney3'!F20+'BH Tourney4'!F20+Vermillion!F20+'Bon Homme'!F20+Emery!F20+Hanson!F20+Lennox!F20+Scotland!F20+'Tripp-Delmont'!F20+'Todd County'!F20+Parkston!F20+'Andes Central'!F20+Winner!F20+SESD!F20+SESD2!F20+SESD3!F20+'South Central'!F20+Districts!F20+Regions!F20+State1!F20+State2!F20+State3!F20)</f>
        <v>5</v>
      </c>
      <c r="G20" s="13">
        <f t="shared" si="2"/>
        <v>0.6</v>
      </c>
      <c r="H20" s="38">
        <f t="shared" si="0"/>
        <v>1</v>
      </c>
      <c r="I20" s="9">
        <f>SUM('Pkst Tourney'!I20+'Pkst Tourney2'!I20+'Pkst Tourney3'!I20+'Pkst Tourney4'!I20+Platte!I20+Chamberlain!I20+Gregory!I20+Avon!I20+'BH Tourney'!I20+'BH Tourney2'!I20+'BH Tourney3'!I20+'BH Tourney4'!I20+Vermillion!I20+'Bon Homme'!I20+Emery!I20+Hanson!I20+Lennox!I20+Scotland!I20+'Tripp-Delmont'!I20+'Todd County'!I20+Parkston!I20+'Andes Central'!I20+Winner!I20+SESD!I20+SESD2!I20+SESD3!I20+'South Central'!I20+Districts!I20+Regions!I20+State1!I20+State2!I20+State3!I20)</f>
        <v>0</v>
      </c>
      <c r="J20" s="9">
        <f>SUM('Pkst Tourney'!J20+'Pkst Tourney2'!J20+'Pkst Tourney3'!J20+'Pkst Tourney4'!J20+Platte!J20+Chamberlain!J20+Gregory!J20+Avon!J20+'BH Tourney'!J20+'BH Tourney2'!J20+'BH Tourney3'!J20+'BH Tourney4'!J20+Vermillion!J20+'Bon Homme'!J20+Emery!J20+Hanson!J20+Lennox!J20+Scotland!J20+'Tripp-Delmont'!J20+'Todd County'!J20+Parkston!J20+'Andes Central'!J20+Winner!J20+SESD!J20+SESD2!J20+SESD3!J20+'South Central'!J20+Districts!J20+Regions!J20+State1!J20+State2!J20+State3!J20)</f>
        <v>0</v>
      </c>
      <c r="K20" s="13" t="e">
        <f t="shared" si="1"/>
        <v>#DIV/0!</v>
      </c>
      <c r="L20" s="9">
        <f>SUM('Pkst Tourney'!L20+'Pkst Tourney2'!L20+'Pkst Tourney3'!L20+'Pkst Tourney4'!L20+Platte!L20+Chamberlain!L20+Gregory!L20+Avon!L20+'BH Tourney'!L20+'BH Tourney2'!L20+'BH Tourney3'!L20+'BH Tourney4'!L20+Vermillion!L20+'Bon Homme'!L20+Emery!L20+Hanson!L20+Lennox!L20+Scotland!L20+'Tripp-Delmont'!L20+'Todd County'!L20+Parkston!L20+'Andes Central'!L20+Winner!L20+SESD!L20+SESD2!L20+SESD3!L20+'South Central'!L20+Districts!L20+Regions!L20)</f>
        <v>0</v>
      </c>
      <c r="M20" s="9">
        <f>SUM('Pkst Tourney'!M20+'Pkst Tourney2'!M20+'Pkst Tourney3'!M20+'Pkst Tourney4'!M20+Platte!M20+Chamberlain!M20+Gregory!M20+Avon!M20+'BH Tourney'!M20+'BH Tourney2'!M20+'BH Tourney3'!M20+'BH Tourney4'!M20+Vermillion!M20+'Bon Homme'!M20+Emery!M20+Hanson!M20+Lennox!M20+Scotland!M20+'Tripp-Delmont'!M20+'Todd County'!M20+Parkston!M20+'Andes Central'!M20+Winner!M20+SESD!M20+SESD2!M20+SESD3!M20+'South Central'!M20+Districts!M20+Regions!M20)</f>
        <v>0</v>
      </c>
      <c r="N20" s="9">
        <f>SUM('Pkst Tourney'!N20+'Pkst Tourney2'!N20+'Pkst Tourney3'!N20+'Pkst Tourney4'!N20+Platte!N20+Chamberlain!N20+Gregory!N20+Avon!N20+'BH Tourney'!N20+'BH Tourney2'!N20+'BH Tourney3'!N20+'BH Tourney4'!N20+Vermillion!N20+'Bon Homme'!N20+Emery!N20+Hanson!N20+Lennox!N20+Scotland!N20+'Tripp-Delmont'!N20+'Todd County'!N20+Parkston!N20+'Andes Central'!N20+Winner!N20+SESD!N20+SESD2!N20+SESD3!N20+'South Central'!N20+Districts!N20+Regions!N20)</f>
        <v>4</v>
      </c>
      <c r="O20" s="9">
        <f>SUM('Pkst Tourney'!O20+'Pkst Tourney2'!O20+'Pkst Tourney3'!O20+'Pkst Tourney4'!O20+Platte!O20+Chamberlain!O20+Gregory!O20+Avon!O20+'BH Tourney'!O20+'BH Tourney2'!O20+'BH Tourney3'!O20+'BH Tourney4'!O20+Vermillion!O20+'Bon Homme'!O20+Emery!O20+Hanson!O20+Lennox!O20+Scotland!O20+'Tripp-Delmont'!O20+'Todd County'!O20+Parkston!O20+'Andes Central'!O20+Winner!O20+SESD!O20+SESD2!O20+SESD3!O20+'South Central'!O20+Districts!O20+Regions!O20)</f>
        <v>1</v>
      </c>
      <c r="P20" s="9">
        <f>SUM('Pkst Tourney'!P20+'Pkst Tourney2'!P20+'Pkst Tourney3'!P20+'Pkst Tourney4'!P20+Platte!P20+Chamberlain!P20+Gregory!P20+Avon!P20+'BH Tourney'!P20+'BH Tourney2'!P20+'BH Tourney3'!P20+'BH Tourney4'!P20+Vermillion!P20+'Bon Homme'!P20+Emery!P20+Hanson!P20+Lennox!P20+Scotland!P20+'Tripp-Delmont'!P20+'Todd County'!P20+Parkston!P20+'Andes Central'!P20+Winner!P20+SESD!P20+SESD2!P20+SESD3!P20+'South Central'!P20+Districts!P20+Regions!P20)</f>
        <v>0</v>
      </c>
      <c r="Q20" s="9">
        <f>SUM('Pkst Tourney'!Q20+'Pkst Tourney2'!Q20+'Pkst Tourney3'!Q20+'Pkst Tourney4'!Q20+Platte!Q20+Chamberlain!Q20+Gregory!Q20+Avon!Q20+'BH Tourney'!Q20+'BH Tourney2'!Q20+'BH Tourney3'!Q20+'BH Tourney4'!Q20+Vermillion!Q20+'Bon Homme'!Q20+Emery!Q20+Hanson!Q20+Lennox!Q20+Scotland!Q20+'Tripp-Delmont'!Q20+'Todd County'!Q20+Parkston!Q20+'Andes Central'!Q20+Winner!Q20+SESD!Q20+SESD2!Q20+SESD3!Q20+'South Central'!Q20+Districts!Q20+Regions!Q20)</f>
        <v>0</v>
      </c>
      <c r="R20" s="34">
        <f t="shared" si="3"/>
        <v>0</v>
      </c>
      <c r="S20" s="9">
        <f>SUM('Pkst Tourney'!S20+'Pkst Tourney2'!S20+'Pkst Tourney3'!S20+'Pkst Tourney4'!S20+Platte!S20+Chamberlain!S20+Gregory!S20+Avon!S20+'BH Tourney'!S20+'BH Tourney2'!S20+'BH Tourney3'!S20+'BH Tourney4'!S20+Vermillion!S20+'Bon Homme'!S20+Emery!S20+Hanson!S20+Lennox!S20+Scotland!S20+'Tripp-Delmont'!S20+'Todd County'!S20+Parkston!S20+'Andes Central'!S20+Winner!S20+SESD!S20+SESD2!S20+SESD3!S20+'South Central'!S20+Districts!S20+Regions!S20+State1!S20+State2!S20+State3!S20)</f>
        <v>1</v>
      </c>
      <c r="T20" s="9">
        <f>SUM('Pkst Tourney'!T20+'Pkst Tourney2'!T20+'Pkst Tourney3'!T20+'Pkst Tourney4'!T20+Platte!T20+Chamberlain!T20+Gregory!T20+Avon!T20+'BH Tourney'!T20+'BH Tourney2'!T20+'BH Tourney3'!T20+'BH Tourney4'!T20+Vermillion!T20+'Bon Homme'!T20+Emery!T20+Hanson!T20+Lennox!T20+Scotland!T20+'Tripp-Delmont'!T20+'Todd County'!T20+Parkston!T20+'Andes Central'!T20+Winner!T20+SESD!T20+SESD2!T20+SESD3!T20+'South Central'!T20+Districts!T20+Regions!T20+State1!T20+State2!T20+State3!T20)</f>
        <v>0</v>
      </c>
      <c r="U20" s="9">
        <f>SUM('Pkst Tourney'!U20+'Pkst Tourney2'!U20+'Pkst Tourney3'!U20+'Pkst Tourney4'!U20+Platte!U20+Chamberlain!U20+Gregory!U20+Avon!U20+'BH Tourney'!U20+'BH Tourney2'!U20+'BH Tourney3'!U20+'BH Tourney4'!U20+Vermillion!U20+'Bon Homme'!U20+Emery!U20+Hanson!U20+Lennox!U20+Scotland!U20+'Tripp-Delmont'!U20+'Todd County'!U20+Parkston!U20+'Andes Central'!U20+Winner!U20+SESD!U20+SESD2!U20+SESD3!U20+'South Central'!U20+Districts!U20+Regions!U20+State1!U20+State2!U20+State3!U20)</f>
        <v>0</v>
      </c>
      <c r="V20" s="33">
        <f t="shared" si="4"/>
        <v>0.5</v>
      </c>
    </row>
    <row r="21" spans="1:22" ht="15.75">
      <c r="A21" s="10" t="s">
        <v>47</v>
      </c>
      <c r="B21" s="9">
        <f>SUM('Pkst Tourney'!B21+'Pkst Tourney2'!B21+'Pkst Tourney3'!B21+'Pkst Tourney4'!B21+Platte!B21+Chamberlain!B21+Gregory!B21+Avon!B21+'BH Tourney'!B21+'BH Tourney2'!B21+'BH Tourney3'!B21+'BH Tourney4'!B21+Vermillion!B21+'Bon Homme'!B21+Emery!B21+Hanson!B21+Lennox!B21+Scotland!B21+'Tripp-Delmont'!B21+'Todd County'!B21+Parkston!B21+'Andes Central'!B21+Winner!B21+SESD!B21+SESD2!B21+SESD3!B21+'South Central'!B21+Districts!B21+Regions!B21+State1!B21+State2!B21+State3!B21)</f>
        <v>1</v>
      </c>
      <c r="C21" s="9">
        <f>SUM('Pkst Tourney'!C21+'Pkst Tourney2'!C21+'Pkst Tourney3'!C21+'Pkst Tourney4'!C21+Platte!C21+Chamberlain!C21+Gregory!C21+Avon!C21+'BH Tourney'!C21+'BH Tourney2'!C21+'BH Tourney3'!C21+'BH Tourney4'!C21+Vermillion!C21+'Bon Homme'!C21+Emery!C21+Hanson!C21+Lennox!C21+Scotland!C21+'Tripp-Delmont'!C21+'Todd County'!C21+Parkston!C21+'Andes Central'!C21+Winner!C21+SESD!C21+SESD2!C21+SESD3!C21+'South Central'!C21+Districts!C21+Regions!C21)</f>
        <v>0</v>
      </c>
      <c r="D21" s="9">
        <f>SUM('Pkst Tourney'!D21+'Pkst Tourney2'!D21+'Pkst Tourney3'!D21+'Pkst Tourney4'!D21+Platte!D21+Chamberlain!D21+Gregory!D21+Avon!D21+'BH Tourney'!D21+'BH Tourney2'!D21+'BH Tourney3'!D21+'BH Tourney4'!D21+Vermillion!D21+'Bon Homme'!D21+Emery!D21+Hanson!D21+Lennox!D21+Scotland!D21+'Tripp-Delmont'!D21+'Todd County'!D21+Parkston!D21+'Andes Central'!D21+Winner!D21+SESD!D21+SESD2!D21+SESD3!D21+'South Central'!D21+Districts!D21+Regions!D21)</f>
        <v>0</v>
      </c>
      <c r="E21" s="9">
        <f>SUM('Pkst Tourney'!E21+'Pkst Tourney2'!E21+'Pkst Tourney3'!E21+'Pkst Tourney4'!E21+Platte!E21+Chamberlain!E21+Gregory!E21+Avon!E21+'BH Tourney'!E21+'BH Tourney2'!E21+'BH Tourney3'!E21+'BH Tourney4'!E21+Vermillion!E21+'Bon Homme'!E21+Emery!E21+Hanson!E21+Lennox!E21+Scotland!E21+'Tripp-Delmont'!E21+'Todd County'!E21+Parkston!E21+'Andes Central'!E21+Winner!E21+SESD!E21+SESD2!E21+SESD3!E21+'South Central'!E21+Districts!E21+Regions!E21)</f>
        <v>0</v>
      </c>
      <c r="F21" s="9">
        <f>SUM('Pkst Tourney'!F21+'Pkst Tourney2'!F21+'Pkst Tourney3'!F21+'Pkst Tourney4'!F21+Platte!F21+Chamberlain!F21+Gregory!F21+Avon!F21+'BH Tourney'!F21+'BH Tourney2'!F21+'BH Tourney3'!F21+'BH Tourney4'!F21+Vermillion!F21+'Bon Homme'!F21+Emery!F21+Hanson!F21+Lennox!F21+Scotland!F21+'Tripp-Delmont'!F21+'Todd County'!F21+Parkston!F21+'Andes Central'!F21+Winner!F21+SESD!F21+SESD2!F21+SESD3!F21+'South Central'!F21+Districts!F21+Regions!F21)</f>
        <v>0</v>
      </c>
      <c r="G21" s="13" t="e">
        <f t="shared" si="2"/>
        <v>#DIV/0!</v>
      </c>
      <c r="H21" s="38">
        <f t="shared" si="0"/>
        <v>0</v>
      </c>
      <c r="I21" s="9">
        <f>SUM('Pkst Tourney'!I21+'Pkst Tourney2'!I21+'Pkst Tourney3'!I21+'Pkst Tourney4'!I21+Platte!I21+Chamberlain!I21+Gregory!I21+Avon!I21+'BH Tourney'!I21+'BH Tourney2'!I21+'BH Tourney3'!I21+'BH Tourney4'!I21+Vermillion!I21+'Bon Homme'!I21+Emery!I21+Hanson!I21+Lennox!I21+Scotland!I21+'Tripp-Delmont'!I21+'Todd County'!I21+Parkston!I21+'Andes Central'!I21+Winner!I21+SESD!I21+SESD2!I21+SESD3!I21+'South Central'!I21+Districts!I21+Regions!I21+State1!I21+State2!I21+State3!I21)</f>
        <v>1</v>
      </c>
      <c r="J21" s="9">
        <f>SUM('Pkst Tourney'!J21+'Pkst Tourney2'!J21+'Pkst Tourney3'!J21+'Pkst Tourney4'!J21+Platte!J21+Chamberlain!J21+Gregory!J21+Avon!J21+'BH Tourney'!J21+'BH Tourney2'!J21+'BH Tourney3'!J21+'BH Tourney4'!J21+Vermillion!J21+'Bon Homme'!J21+Emery!J21+Hanson!J21+Lennox!J21+Scotland!J21+'Tripp-Delmont'!J21+'Todd County'!J21+Parkston!J21+'Andes Central'!J21+Winner!J21+SESD!J21+SESD2!J21+SESD3!J21+'South Central'!J21+Districts!J21+Regions!J21+State1!J21+State2!J21+State3!J21)</f>
        <v>1</v>
      </c>
      <c r="K21" s="13">
        <f t="shared" si="1"/>
        <v>1</v>
      </c>
      <c r="L21" s="9">
        <f>SUM('Pkst Tourney'!L21+'Pkst Tourney2'!L21+'Pkst Tourney3'!L21+'Pkst Tourney4'!L21+Platte!L21+Chamberlain!L21+Gregory!L21+Avon!L21+'BH Tourney'!L21+'BH Tourney2'!L21+'BH Tourney3'!L21+'BH Tourney4'!L21+Vermillion!L21+'Bon Homme'!L21+Emery!L21+Hanson!L21+Lennox!L21+Scotland!L21+'Tripp-Delmont'!L21+'Todd County'!L21+Parkston!L21+'Andes Central'!L21+Winner!L21+SESD!L21+SESD2!L21+SESD3!L21+'South Central'!L21+Districts!L21+Regions!L21)</f>
        <v>0</v>
      </c>
      <c r="M21" s="9">
        <f>SUM('Pkst Tourney'!M21+'Pkst Tourney2'!M21+'Pkst Tourney3'!M21+'Pkst Tourney4'!M21+Platte!M21+Chamberlain!M21+Gregory!M21+Avon!M21+'BH Tourney'!M21+'BH Tourney2'!M21+'BH Tourney3'!M21+'BH Tourney4'!M21+Vermillion!M21+'Bon Homme'!M21+Emery!M21+Hanson!M21+Lennox!M21+Scotland!M21+'Tripp-Delmont'!M21+'Todd County'!M21+Parkston!M21+'Andes Central'!M21+Winner!M21+SESD!M21+SESD2!M21+SESD3!M21+'South Central'!M21+Districts!M21+Regions!M21)</f>
        <v>0</v>
      </c>
      <c r="N21" s="9">
        <f>SUM('Pkst Tourney'!N21+'Pkst Tourney2'!N21+'Pkst Tourney3'!N21+'Pkst Tourney4'!N21+Platte!N21+Chamberlain!N21+Gregory!N21+Avon!N21+'BH Tourney'!N21+'BH Tourney2'!N21+'BH Tourney3'!N21+'BH Tourney4'!N21+Vermillion!N21+'Bon Homme'!N21+Emery!N21+Hanson!N21+Lennox!N21+Scotland!N21+'Tripp-Delmont'!N21+'Todd County'!N21+Parkston!N21+'Andes Central'!N21+Winner!N21+SESD!N21+SESD2!N21+SESD3!N21+'South Central'!N21+Districts!N21+Regions!N21)</f>
        <v>0</v>
      </c>
      <c r="O21" s="9">
        <f>SUM('Pkst Tourney'!O21+'Pkst Tourney2'!O21+'Pkst Tourney3'!O21+'Pkst Tourney4'!O21+Platte!O21+Chamberlain!O21+Gregory!O21+Avon!O21+'BH Tourney'!O21+'BH Tourney2'!O21+'BH Tourney3'!O21+'BH Tourney4'!O21+Vermillion!O21+'Bon Homme'!O21+Emery!O21+Hanson!O21+Lennox!O21+Scotland!O21+'Tripp-Delmont'!O21+'Todd County'!O21+Parkston!O21+'Andes Central'!O21+Winner!O21+SESD!O21+SESD2!O21+SESD3!O21+'South Central'!O21+Districts!O21+Regions!O21)</f>
        <v>1</v>
      </c>
      <c r="P21" s="9">
        <f>SUM('Pkst Tourney'!P21+'Pkst Tourney2'!P21+'Pkst Tourney3'!P21+'Pkst Tourney4'!P21+Platte!P21+Chamberlain!P21+Gregory!P21+Avon!P21+'BH Tourney'!P21+'BH Tourney2'!P21+'BH Tourney3'!P21+'BH Tourney4'!P21+Vermillion!P21+'Bon Homme'!P21+Emery!P21+Hanson!P21+Lennox!P21+Scotland!P21+'Tripp-Delmont'!P21+'Todd County'!P21+Parkston!P21+'Andes Central'!P21+Winner!P21+SESD!P21+SESD2!P21+SESD3!P21+'South Central'!P21+Districts!P21+Regions!P21)</f>
        <v>0</v>
      </c>
      <c r="Q21" s="9">
        <f>SUM('Pkst Tourney'!Q21+'Pkst Tourney2'!Q21+'Pkst Tourney3'!Q21+'Pkst Tourney4'!Q21+Platte!Q21+Chamberlain!Q21+Gregory!Q21+Avon!Q21+'BH Tourney'!Q21+'BH Tourney2'!Q21+'BH Tourney3'!Q21+'BH Tourney4'!Q21+Vermillion!Q21+'Bon Homme'!Q21+Emery!Q21+Hanson!Q21+Lennox!Q21+Scotland!Q21+'Tripp-Delmont'!Q21+'Todd County'!Q21+Parkston!Q21+'Andes Central'!Q21+Winner!Q21+SESD!Q21+SESD2!Q21+SESD3!Q21+'South Central'!Q21+Districts!Q21+Regions!Q21)</f>
        <v>0</v>
      </c>
      <c r="R21" s="34">
        <f t="shared" si="3"/>
        <v>0</v>
      </c>
      <c r="S21" s="9">
        <f>SUM('Pkst Tourney'!S21+'Pkst Tourney2'!S21+'Pkst Tourney3'!S21+'Pkst Tourney4'!S21+Platte!S21+Chamberlain!S21+Gregory!S21+Avon!S21+'BH Tourney'!S21+'BH Tourney2'!S21+'BH Tourney3'!S21+'BH Tourney4'!S21+Vermillion!S21+'Bon Homme'!S21+Emery!S21+Hanson!S21+Lennox!S21+Scotland!S21+'Tripp-Delmont'!S21+'Todd County'!S21+Parkston!S21+'Andes Central'!S21+Winner!S21+SESD!S21+SESD2!S21+SESD3!S21+'South Central'!S21+Districts!S21+Regions!S21)</f>
        <v>0</v>
      </c>
      <c r="T21" s="9">
        <f>SUM('Pkst Tourney'!T21+'Pkst Tourney2'!T21+'Pkst Tourney3'!T21+'Pkst Tourney4'!T21+Platte!T21+Chamberlain!T21+Gregory!T21+Avon!T21+'BH Tourney'!T21+'BH Tourney2'!T21+'BH Tourney3'!T21+'BH Tourney4'!T21+Vermillion!T21+'Bon Homme'!T21+Emery!T21+Hanson!T21+Lennox!T21+Scotland!T21+'Tripp-Delmont'!T21+'Todd County'!T21+Parkston!T21+'Andes Central'!T21+Winner!T21+SESD!T21+SESD2!T21+SESD3!T21+'South Central'!T21+Districts!T21+Regions!T21)</f>
        <v>0</v>
      </c>
      <c r="U21" s="9">
        <f>SUM('Pkst Tourney'!U21+'Pkst Tourney2'!U21+'Pkst Tourney3'!U21+'Pkst Tourney4'!U21+Platte!U21+Chamberlain!U21+Gregory!U21+Avon!U21+'BH Tourney'!U21+'BH Tourney2'!U21+'BH Tourney3'!U21+'BH Tourney4'!U21+Vermillion!U21+'Bon Homme'!U21+Emery!U21+Hanson!U21+Lennox!U21+Scotland!U21+'Tripp-Delmont'!U21+'Todd County'!U21+Parkston!U21+'Andes Central'!U21+Winner!U21+SESD!U21+SESD2!U21+SESD3!U21+'South Central'!U21+Districts!U21+Regions!U21)</f>
        <v>0</v>
      </c>
      <c r="V21" s="33">
        <f t="shared" si="4"/>
        <v>0</v>
      </c>
    </row>
    <row r="22" spans="1:22" ht="15.75">
      <c r="A22" s="10" t="s">
        <v>72</v>
      </c>
      <c r="B22" s="9">
        <f>SUM('Pkst Tourney'!B22+'Pkst Tourney2'!B22+'Pkst Tourney3'!B22+'Pkst Tourney4'!B22+Platte!B22+Chamberlain!B22+Gregory!B22+Avon!B22+'BH Tourney'!B22+'BH Tourney2'!B22+'BH Tourney3'!B22+'BH Tourney4'!B22+Vermillion!B22+'Bon Homme'!B22+Emery!B22+Hanson!B22+Lennox!B22+Scotland!B22+'Tripp-Delmont'!B22+'Todd County'!B22+Parkston!B22+'Andes Central'!B22+Winner!B22+SESD!B22+SESD2!B22+SESD3!B22+'South Central'!B22+Districts!B22+Regions!B22+State1!B22+State2!B22+State3!B22)</f>
        <v>0</v>
      </c>
      <c r="C22" s="9">
        <f>SUM('Pkst Tourney'!C22+'Pkst Tourney2'!C22+'Pkst Tourney3'!C22+'Pkst Tourney4'!C22+Platte!C22+Chamberlain!C22+Gregory!C22+Avon!C22+'BH Tourney'!C22+'BH Tourney2'!C22+'BH Tourney3'!C22+'BH Tourney4'!C22+Vermillion!C22+'Bon Homme'!C22+Emery!C22+Hanson!C22+Lennox!C22+Scotland!C22+'Tripp-Delmont'!C22+'Todd County'!C22+Parkston!C22+'Andes Central'!C22+Winner!C22+SESD!C22+SESD2!C22+SESD3!C22+'South Central'!C22+Districts!C22+Regions!C22)</f>
        <v>0</v>
      </c>
      <c r="D22" s="9">
        <f>SUM('Pkst Tourney'!D22+'Pkst Tourney2'!D22+'Pkst Tourney3'!D22+'Pkst Tourney4'!D22+Platte!D22+Chamberlain!D22+Gregory!D22+Avon!D22+'BH Tourney'!D22+'BH Tourney2'!D22+'BH Tourney3'!D22+'BH Tourney4'!D22+Vermillion!D22+'Bon Homme'!D22+Emery!D22+Hanson!D22+Lennox!D22+Scotland!D22+'Tripp-Delmont'!D22+'Todd County'!D22+Parkston!D22+'Andes Central'!D22+Winner!D22+SESD!D22+SESD2!D22+SESD3!D22+'South Central'!D22+Districts!D22+Regions!D22)</f>
        <v>0</v>
      </c>
      <c r="E22" s="9">
        <f>SUM('Pkst Tourney'!E22+'Pkst Tourney2'!E22+'Pkst Tourney3'!E22+'Pkst Tourney4'!E22+Platte!E22+Chamberlain!E22+Gregory!E22+Avon!E22+'BH Tourney'!E22+'BH Tourney2'!E22+'BH Tourney3'!E22+'BH Tourney4'!E22+Vermillion!E22+'Bon Homme'!E22+Emery!E22+Hanson!E22+Lennox!E22+Scotland!E22+'Tripp-Delmont'!E22+'Todd County'!E22+Parkston!E22+'Andes Central'!E22+Winner!E22+SESD!E22+SESD2!E22+SESD3!E22+'South Central'!E22+Districts!E22+Regions!E22)</f>
        <v>0</v>
      </c>
      <c r="F22" s="9">
        <f>SUM('Pkst Tourney'!F22+'Pkst Tourney2'!F22+'Pkst Tourney3'!F22+'Pkst Tourney4'!F22+Platte!F22+Chamberlain!F22+Gregory!F22+Avon!F22+'BH Tourney'!F22+'BH Tourney2'!F22+'BH Tourney3'!F22+'BH Tourney4'!F22+Vermillion!F22+'Bon Homme'!F22+Emery!F22+Hanson!F22+Lennox!F22+Scotland!F22+'Tripp-Delmont'!F22+'Todd County'!F22+Parkston!F22+'Andes Central'!F22+Winner!F22+SESD!F22+SESD2!F22+SESD3!F22+'South Central'!F22+Districts!F22+Regions!F22)</f>
        <v>0</v>
      </c>
      <c r="G22" s="13" t="e">
        <f t="shared" si="2"/>
        <v>#DIV/0!</v>
      </c>
      <c r="H22" s="38" t="e">
        <f t="shared" si="0"/>
        <v>#DIV/0!</v>
      </c>
      <c r="I22" s="9">
        <f>SUM('Pkst Tourney'!I22+'Pkst Tourney2'!I22+'Pkst Tourney3'!I22+'Pkst Tourney4'!I22+Platte!I22+Chamberlain!I22+Gregory!I22+Avon!I22+'BH Tourney'!I22+'BH Tourney2'!I22+'BH Tourney3'!I22+'BH Tourney4'!I22+Vermillion!I22+'Bon Homme'!I22+Emery!I22+Hanson!I22+Lennox!I22+Scotland!I22+'Tripp-Delmont'!I22+'Todd County'!I22+Parkston!I22+'Andes Central'!I22+Winner!I22+SESD!I22+SESD2!I22+SESD3!I22+'South Central'!I22+Districts!I22+Regions!I22)</f>
        <v>0</v>
      </c>
      <c r="J22" s="9">
        <f>SUM('Pkst Tourney'!J22+'Pkst Tourney2'!J22+'Pkst Tourney3'!J22+'Pkst Tourney4'!J22+Platte!J22+Chamberlain!J22+Gregory!J22+Avon!J22+'BH Tourney'!J22+'BH Tourney2'!J22+'BH Tourney3'!J22+'BH Tourney4'!J22+Vermillion!J22+'Bon Homme'!J22+Emery!J22+Hanson!J22+Lennox!J22+Scotland!J22+'Tripp-Delmont'!J22+'Todd County'!J22+Parkston!J22+'Andes Central'!J22+Winner!J22+SESD!J22+SESD2!J22+SESD3!J22+'South Central'!J22+Districts!J22+Regions!J22)</f>
        <v>0</v>
      </c>
      <c r="K22" s="13" t="e">
        <f t="shared" si="1"/>
        <v>#DIV/0!</v>
      </c>
      <c r="L22" s="9">
        <f>SUM('Pkst Tourney'!L22+'Pkst Tourney2'!L22+'Pkst Tourney3'!L22+'Pkst Tourney4'!L22+Platte!L22+Chamberlain!L22+Gregory!L22+Avon!L22+'BH Tourney'!L22+'BH Tourney2'!L22+'BH Tourney3'!L22+'BH Tourney4'!L22+Vermillion!L22+'Bon Homme'!L22+Emery!L22+Hanson!L22+Lennox!L22+Scotland!L22+'Tripp-Delmont'!L22+'Todd County'!L22+Parkston!L22+'Andes Central'!L22+Winner!L22+SESD!L22+SESD2!L22+SESD3!L22+'South Central'!L22+Districts!L22+Regions!L22)</f>
        <v>0</v>
      </c>
      <c r="M22" s="9">
        <f>SUM('Pkst Tourney'!M22+'Pkst Tourney2'!M22+'Pkst Tourney3'!M22+'Pkst Tourney4'!M22+Platte!M22+Chamberlain!M22+Gregory!M22+Avon!M22+'BH Tourney'!M22+'BH Tourney2'!M22+'BH Tourney3'!M22+'BH Tourney4'!M22+Vermillion!M22+'Bon Homme'!M22+Emery!M22+Hanson!M22+Lennox!M22+Scotland!M22+'Tripp-Delmont'!M22+'Todd County'!M22+Parkston!M22+'Andes Central'!M22+Winner!M22+SESD!M22+SESD2!M22+SESD3!M22+'South Central'!M22+Districts!M22+Regions!M22)</f>
        <v>0</v>
      </c>
      <c r="N22" s="9">
        <f>SUM('Pkst Tourney'!N22+'Pkst Tourney2'!N22+'Pkst Tourney3'!N22+'Pkst Tourney4'!N22+Platte!N22+Chamberlain!N22+Gregory!N22+Avon!N22+'BH Tourney'!N22+'BH Tourney2'!N22+'BH Tourney3'!N22+'BH Tourney4'!N22+Vermillion!N22+'Bon Homme'!N22+Emery!N22+Hanson!N22+Lennox!N22+Scotland!N22+'Tripp-Delmont'!N22+'Todd County'!N22+Parkston!N22+'Andes Central'!N22+Winner!N22+SESD!N22+SESD2!N22+SESD3!N22+'South Central'!N22+Districts!N22+Regions!N22)</f>
        <v>0</v>
      </c>
      <c r="O22" s="9">
        <f>SUM('Pkst Tourney'!O22+'Pkst Tourney2'!O22+'Pkst Tourney3'!O22+'Pkst Tourney4'!O22+Platte!O22+Chamberlain!O22+Gregory!O22+Avon!O22+'BH Tourney'!O22+'BH Tourney2'!O22+'BH Tourney3'!O22+'BH Tourney4'!O22+Vermillion!O22+'Bon Homme'!O22+Emery!O22+Hanson!O22+Lennox!O22+Scotland!O22+'Tripp-Delmont'!O22+'Todd County'!O22+Parkston!O22+'Andes Central'!O22+Winner!O22+SESD!O22+SESD2!O22+SESD3!O22+'South Central'!O22+Districts!O22+Regions!O22)</f>
        <v>0</v>
      </c>
      <c r="P22" s="9">
        <f>SUM('Pkst Tourney'!P22+'Pkst Tourney2'!P22+'Pkst Tourney3'!P22+'Pkst Tourney4'!P22+Platte!P22+Chamberlain!P22+Gregory!P22+Avon!P22+'BH Tourney'!P22+'BH Tourney2'!P22+'BH Tourney3'!P22+'BH Tourney4'!P22+Vermillion!P22+'Bon Homme'!P22+Emery!P22+Hanson!P22+Lennox!P22+Scotland!P22+'Tripp-Delmont'!P22+'Todd County'!P22+Parkston!P22+'Andes Central'!P22+Winner!P22+SESD!P22+SESD2!P22+SESD3!P22+'South Central'!P22+Districts!P22+Regions!P22)</f>
        <v>0</v>
      </c>
      <c r="Q22" s="9">
        <f>SUM('Pkst Tourney'!Q22+'Pkst Tourney2'!Q22+'Pkst Tourney3'!Q22+'Pkst Tourney4'!Q22+Platte!Q22+Chamberlain!Q22+Gregory!Q22+Avon!Q22+'BH Tourney'!Q22+'BH Tourney2'!Q22+'BH Tourney3'!Q22+'BH Tourney4'!Q22+Vermillion!Q22+'Bon Homme'!Q22+Emery!Q22+Hanson!Q22+Lennox!Q22+Scotland!Q22+'Tripp-Delmont'!Q22+'Todd County'!Q22+Parkston!Q22+'Andes Central'!Q22+Winner!Q22+SESD!Q22+SESD2!Q22+SESD3!Q22+'South Central'!Q22+Districts!Q22+Regions!Q22)</f>
        <v>0</v>
      </c>
      <c r="R22" s="34" t="e">
        <f t="shared" si="3"/>
        <v>#DIV/0!</v>
      </c>
      <c r="S22" s="9">
        <f>SUM('Pkst Tourney'!S22+'Pkst Tourney2'!S22+'Pkst Tourney3'!S22+'Pkst Tourney4'!S22+Platte!S22+Chamberlain!S22+Gregory!S22+Avon!S22+'BH Tourney'!S22+'BH Tourney2'!S22+'BH Tourney3'!S22+'BH Tourney4'!S22+Vermillion!S22+'Bon Homme'!S22+Emery!S22+Hanson!S22+Lennox!S22+Scotland!S22+'Tripp-Delmont'!S22+'Todd County'!S22+Parkston!S22+'Andes Central'!S22+Winner!S22+SESD!S22+SESD2!S22+SESD3!S22+'South Central'!S22+Districts!S22+Regions!S22)</f>
        <v>0</v>
      </c>
      <c r="T22" s="9">
        <f>SUM('Pkst Tourney'!T22+'Pkst Tourney2'!T22+'Pkst Tourney3'!T22+'Pkst Tourney4'!T22+Platte!T22+Chamberlain!T22+Gregory!T22+Avon!T22+'BH Tourney'!T22+'BH Tourney2'!T22+'BH Tourney3'!T22+'BH Tourney4'!T22+Vermillion!T22+'Bon Homme'!T22+Emery!T22+Hanson!T22+Lennox!T22+Scotland!T22+'Tripp-Delmont'!T22+'Todd County'!T22+Parkston!T22+'Andes Central'!T22+Winner!T22+SESD!T22+SESD2!T22+SESD3!T22+'South Central'!T22+Districts!T22+Regions!T22)</f>
        <v>0</v>
      </c>
      <c r="U22" s="9">
        <f>SUM('Pkst Tourney'!U22+'Pkst Tourney2'!U22+'Pkst Tourney3'!U22+'Pkst Tourney4'!U22+Platte!U22+Chamberlain!U22+Gregory!U22+Avon!U22+'BH Tourney'!U22+'BH Tourney2'!U22+'BH Tourney3'!U22+'BH Tourney4'!U22+Vermillion!U22+'Bon Homme'!U22+Emery!U22+Hanson!U22+Lennox!U22+Scotland!U22+'Tripp-Delmont'!U22+'Todd County'!U22+Parkston!U22+'Andes Central'!U22+Winner!U22+SESD!U22+SESD2!U22+SESD3!U22+'South Central'!U22+Districts!U22+Regions!U22)</f>
        <v>0</v>
      </c>
      <c r="V22" s="33" t="e">
        <f t="shared" si="4"/>
        <v>#DIV/0!</v>
      </c>
    </row>
    <row r="23" spans="1:22" ht="15.75">
      <c r="A23" s="10" t="s">
        <v>73</v>
      </c>
      <c r="B23" s="9">
        <f>SUM('Pkst Tourney'!B23+'Pkst Tourney2'!B23+'Pkst Tourney3'!B23+'Pkst Tourney4'!B23+Platte!B23+Chamberlain!B23+Gregory!B23+Avon!B23+'BH Tourney'!B23+'BH Tourney2'!B23+'BH Tourney3'!B23+'BH Tourney4'!B23+Vermillion!B23+'Bon Homme'!B23+Emery!B23+Hanson!B23+Lennox!B23+Scotland!B23+'Tripp-Delmont'!B23+'Todd County'!B23+Parkston!B23+'Andes Central'!B23+Winner!B23+SESD!B23+SESD2!B23+SESD3!B23+'South Central'!B23+Districts!B23+Regions!B23+State1!B23+State2!B23+State3!B23)</f>
        <v>0</v>
      </c>
      <c r="C23" s="9">
        <f>SUM('Pkst Tourney'!C23+'Pkst Tourney2'!C23+'Pkst Tourney3'!C23+'Pkst Tourney4'!C23+Platte!C23+Chamberlain!C23+Gregory!C23+Avon!C23+'BH Tourney'!C23+'BH Tourney2'!C23+'BH Tourney3'!C23+'BH Tourney4'!C23+Vermillion!C23+'Bon Homme'!C23+Emery!C23+Hanson!C23+Lennox!C23+Scotland!C23+'Tripp-Delmont'!C23+'Todd County'!C23+Parkston!C23+'Andes Central'!C23+Winner!C23+SESD!C23+SESD2!C23+SESD3!C23+'South Central'!C23+Districts!C23+Regions!C23)</f>
        <v>0</v>
      </c>
      <c r="D23" s="9">
        <f>SUM('Pkst Tourney'!D23+'Pkst Tourney2'!D23+'Pkst Tourney3'!D23+'Pkst Tourney4'!D23+Platte!D23+Chamberlain!D23+Gregory!D23+Avon!D23+'BH Tourney'!D23+'BH Tourney2'!D23+'BH Tourney3'!D23+'BH Tourney4'!D23+Vermillion!D23+'Bon Homme'!D23+Emery!D23+Hanson!D23+Lennox!D23+Scotland!D23+'Tripp-Delmont'!D23+'Todd County'!D23+Parkston!D23+'Andes Central'!D23+Winner!D23+SESD!D23+SESD2!D23+SESD3!D23+'South Central'!D23+Districts!D23+Regions!D23)</f>
        <v>0</v>
      </c>
      <c r="E23" s="9">
        <f>SUM('Pkst Tourney'!E23+'Pkst Tourney2'!E23+'Pkst Tourney3'!E23+'Pkst Tourney4'!E23+Platte!E23+Chamberlain!E23+Gregory!E23+Avon!E23+'BH Tourney'!E23+'BH Tourney2'!E23+'BH Tourney3'!E23+'BH Tourney4'!E23+Vermillion!E23+'Bon Homme'!E23+Emery!E23+Hanson!E23+Lennox!E23+Scotland!E23+'Tripp-Delmont'!E23+'Todd County'!E23+Parkston!E23+'Andes Central'!E23+Winner!E23+SESD!E23+SESD2!E23+SESD3!E23+'South Central'!E23+Districts!E23+Regions!E23)</f>
        <v>0</v>
      </c>
      <c r="F23" s="9">
        <f>SUM('Pkst Tourney'!F23+'Pkst Tourney2'!F23+'Pkst Tourney3'!F23+'Pkst Tourney4'!F23+Platte!F23+Chamberlain!F23+Gregory!F23+Avon!F23+'BH Tourney'!F23+'BH Tourney2'!F23+'BH Tourney3'!F23+'BH Tourney4'!F23+Vermillion!F23+'Bon Homme'!F23+Emery!F23+Hanson!F23+Lennox!F23+Scotland!F23+'Tripp-Delmont'!F23+'Todd County'!F23+Parkston!F23+'Andes Central'!F23+Winner!F23+SESD!F23+SESD2!F23+SESD3!F23+'South Central'!F23+Districts!F23+Regions!F23)</f>
        <v>0</v>
      </c>
      <c r="G23" s="13" t="e">
        <f t="shared" si="2"/>
        <v>#DIV/0!</v>
      </c>
      <c r="H23" s="38" t="e">
        <f t="shared" si="0"/>
        <v>#DIV/0!</v>
      </c>
      <c r="I23" s="9">
        <f>SUM('Pkst Tourney'!I23+'Pkst Tourney2'!I23+'Pkst Tourney3'!I23+'Pkst Tourney4'!I23+Platte!I23+Chamberlain!I23+Gregory!I23+Avon!I23+'BH Tourney'!I23+'BH Tourney2'!I23+'BH Tourney3'!I23+'BH Tourney4'!I23+Vermillion!I23+'Bon Homme'!I23+Emery!I23+Hanson!I23+Lennox!I23+Scotland!I23+'Tripp-Delmont'!I23+'Todd County'!I23+Parkston!I23+'Andes Central'!I23+Winner!I23+SESD!I23+SESD2!I23+SESD3!I23+'South Central'!I23+Districts!I23+Regions!I23)</f>
        <v>0</v>
      </c>
      <c r="J23" s="9">
        <f>SUM('Pkst Tourney'!J23+'Pkst Tourney2'!J23+'Pkst Tourney3'!J23+'Pkst Tourney4'!J23+Platte!J23+Chamberlain!J23+Gregory!J23+Avon!J23+'BH Tourney'!J23+'BH Tourney2'!J23+'BH Tourney3'!J23+'BH Tourney4'!J23+Vermillion!J23+'Bon Homme'!J23+Emery!J23+Hanson!J23+Lennox!J23+Scotland!J23+'Tripp-Delmont'!J23+'Todd County'!J23+Parkston!J23+'Andes Central'!J23+Winner!J23+SESD!J23+SESD2!J23+SESD3!J23+'South Central'!J23+Districts!J23+Regions!J23)</f>
        <v>0</v>
      </c>
      <c r="K23" s="13" t="e">
        <f t="shared" si="1"/>
        <v>#DIV/0!</v>
      </c>
      <c r="L23" s="9">
        <f>SUM('Pkst Tourney'!L23+'Pkst Tourney2'!L23+'Pkst Tourney3'!L23+'Pkst Tourney4'!L23+Platte!L23+Chamberlain!L23+Gregory!L23+Avon!L23+'BH Tourney'!L23+'BH Tourney2'!L23+'BH Tourney3'!L23+'BH Tourney4'!L23+Vermillion!L23+'Bon Homme'!L23+Emery!L23+Hanson!L23+Lennox!L23+Scotland!L23+'Tripp-Delmont'!L23+'Todd County'!L23+Parkston!L23+'Andes Central'!L23+Winner!L23+SESD!L23+SESD2!L23+SESD3!L23+'South Central'!L23+Districts!L23+Regions!L23)</f>
        <v>0</v>
      </c>
      <c r="M23" s="9">
        <f>SUM('Pkst Tourney'!M23+'Pkst Tourney2'!M23+'Pkst Tourney3'!M23+'Pkst Tourney4'!M23+Platte!M23+Chamberlain!M23+Gregory!M23+Avon!M23+'BH Tourney'!M23+'BH Tourney2'!M23+'BH Tourney3'!M23+'BH Tourney4'!M23+Vermillion!M23+'Bon Homme'!M23+Emery!M23+Hanson!M23+Lennox!M23+Scotland!M23+'Tripp-Delmont'!M23+'Todd County'!M23+Parkston!M23+'Andes Central'!M23+Winner!M23+SESD!M23+SESD2!M23+SESD3!M23+'South Central'!M23+Districts!M23+Regions!M23)</f>
        <v>0</v>
      </c>
      <c r="N23" s="9">
        <f>SUM('Pkst Tourney'!N23+'Pkst Tourney2'!N23+'Pkst Tourney3'!N23+'Pkst Tourney4'!N23+Platte!N23+Chamberlain!N23+Gregory!N23+Avon!N23+'BH Tourney'!N23+'BH Tourney2'!N23+'BH Tourney3'!N23+'BH Tourney4'!N23+Vermillion!N23+'Bon Homme'!N23+Emery!N23+Hanson!N23+Lennox!N23+Scotland!N23+'Tripp-Delmont'!N23+'Todd County'!N23+Parkston!N23+'Andes Central'!N23+Winner!N23+SESD!N23+SESD2!N23+SESD3!N23+'South Central'!N23+Districts!N23+Regions!N23)</f>
        <v>0</v>
      </c>
      <c r="O23" s="9">
        <f>SUM('Pkst Tourney'!O23+'Pkst Tourney2'!O23+'Pkst Tourney3'!O23+'Pkst Tourney4'!O23+Platte!O23+Chamberlain!O23+Gregory!O23+Avon!O23+'BH Tourney'!O23+'BH Tourney2'!O23+'BH Tourney3'!O23+'BH Tourney4'!O23+Vermillion!O23+'Bon Homme'!O23+Emery!O23+Hanson!O23+Lennox!O23+Scotland!O23+'Tripp-Delmont'!O23+'Todd County'!O23+Parkston!O23+'Andes Central'!O23+Winner!O23+SESD!O23+SESD2!O23+SESD3!O23+'South Central'!O23+Districts!O23+Regions!O23)</f>
        <v>0</v>
      </c>
      <c r="P23" s="9">
        <f>SUM('Pkst Tourney'!P23+'Pkst Tourney2'!P23+'Pkst Tourney3'!P23+'Pkst Tourney4'!P23+Platte!P23+Chamberlain!P23+Gregory!P23+Avon!P23+'BH Tourney'!P23+'BH Tourney2'!P23+'BH Tourney3'!P23+'BH Tourney4'!P23+Vermillion!P23+'Bon Homme'!P23+Emery!P23+Hanson!P23+Lennox!P23+Scotland!P23+'Tripp-Delmont'!P23+'Todd County'!P23+Parkston!P23+'Andes Central'!P23+Winner!P23+SESD!P23+SESD2!P23+SESD3!P23+'South Central'!P23+Districts!P23+Regions!P23)</f>
        <v>0</v>
      </c>
      <c r="Q23" s="9">
        <f>SUM('Pkst Tourney'!Q23+'Pkst Tourney2'!Q23+'Pkst Tourney3'!Q23+'Pkst Tourney4'!Q23+Platte!Q23+Chamberlain!Q23+Gregory!Q23+Avon!Q23+'BH Tourney'!Q23+'BH Tourney2'!Q23+'BH Tourney3'!Q23+'BH Tourney4'!Q23+Vermillion!Q23+'Bon Homme'!Q23+Emery!Q23+Hanson!Q23+Lennox!Q23+Scotland!Q23+'Tripp-Delmont'!Q23+'Todd County'!Q23+Parkston!Q23+'Andes Central'!Q23+Winner!Q23+SESD!Q23+SESD2!Q23+SESD3!Q23+'South Central'!Q23+Districts!Q23+Regions!Q23)</f>
        <v>0</v>
      </c>
      <c r="R23" s="34" t="e">
        <f t="shared" si="3"/>
        <v>#DIV/0!</v>
      </c>
      <c r="S23" s="9">
        <f>SUM('Pkst Tourney'!S23+'Pkst Tourney2'!S23+'Pkst Tourney3'!S23+'Pkst Tourney4'!S23+Platte!S23+Chamberlain!S23+Gregory!S23+Avon!S23+'BH Tourney'!S23+'BH Tourney2'!S23+'BH Tourney3'!S23+'BH Tourney4'!S23+Vermillion!S23+'Bon Homme'!S23+Emery!S23+Hanson!S23+Lennox!S23+Scotland!S23+'Tripp-Delmont'!S23+'Todd County'!S23+Parkston!S23+'Andes Central'!S23+Winner!S23+SESD!S23+SESD2!S23+SESD3!S23+'South Central'!S23+Districts!S23+Regions!S23)</f>
        <v>0</v>
      </c>
      <c r="T23" s="9">
        <f>SUM('Pkst Tourney'!T23+'Pkst Tourney2'!T23+'Pkst Tourney3'!T23+'Pkst Tourney4'!T23+Platte!T23+Chamberlain!T23+Gregory!T23+Avon!T23+'BH Tourney'!T23+'BH Tourney2'!T23+'BH Tourney3'!T23+'BH Tourney4'!T23+Vermillion!T23+'Bon Homme'!T23+Emery!T23+Hanson!T23+Lennox!T23+Scotland!T23+'Tripp-Delmont'!T23+'Todd County'!T23+Parkston!T23+'Andes Central'!T23+Winner!T23+SESD!T23+SESD2!T23+SESD3!T23+'South Central'!T23+Districts!T23+Regions!T23)</f>
        <v>0</v>
      </c>
      <c r="U23" s="9">
        <f>SUM('Pkst Tourney'!U23+'Pkst Tourney2'!U23+'Pkst Tourney3'!U23+'Pkst Tourney4'!U23+Platte!U23+Chamberlain!U23+Gregory!U23+Avon!U23+'BH Tourney'!U23+'BH Tourney2'!U23+'BH Tourney3'!U23+'BH Tourney4'!U23+Vermillion!U23+'Bon Homme'!U23+Emery!U23+Hanson!U23+Lennox!U23+Scotland!U23+'Tripp-Delmont'!U23+'Todd County'!U23+Parkston!U23+'Andes Central'!U23+Winner!U23+SESD!U23+SESD2!U23+SESD3!U23+'South Central'!U23+Districts!U23+Regions!U23)</f>
        <v>0</v>
      </c>
      <c r="V23" s="33" t="e">
        <f t="shared" si="4"/>
        <v>#DIV/0!</v>
      </c>
    </row>
    <row r="24" spans="2:22" ht="16.5" thickBot="1">
      <c r="B24" s="9"/>
      <c r="C24" s="12"/>
      <c r="D24" s="9"/>
      <c r="E24" s="9"/>
      <c r="F24" s="9"/>
      <c r="G24" s="31"/>
      <c r="H24" s="39"/>
      <c r="I24" s="12"/>
      <c r="J24" s="9"/>
      <c r="K24" s="31"/>
      <c r="L24" s="9"/>
      <c r="M24" s="9"/>
      <c r="N24" s="12"/>
      <c r="O24" s="14"/>
      <c r="P24" s="12"/>
      <c r="Q24" s="9"/>
      <c r="R24" s="15"/>
      <c r="S24" s="12"/>
      <c r="T24" s="9"/>
      <c r="U24" s="9"/>
      <c r="V24" s="33"/>
    </row>
    <row r="25" spans="1:22" ht="18.75">
      <c r="A25" s="16" t="s">
        <v>30</v>
      </c>
      <c r="B25" s="9">
        <f>SUM('Pkst Tourney'!B25+'Pkst Tourney2'!B25+'Pkst Tourney3'!B25+'Pkst Tourney4'!B25+Platte!B25+Chamberlain!B25+Gregory!B25+Avon!B25+'BH Tourney'!B25+'BH Tourney2'!B25+'BH Tourney3'!B25+'BH Tourney4'!B25+Vermillion!B25+'Bon Homme'!B25+Emery!B25+Hanson!B25+Lennox!B25+Scotland!B25+'Tripp-Delmont'!B25+'Todd County'!B25+Parkston!B25+'Andes Central'!B25+Winner!B25+SESD!B25+SESD2!B25+SESD3!B25+'South Central'!B25+Districts!B25+Regions!B25+State1!B25+State2!B25+State3!B25)</f>
        <v>101</v>
      </c>
      <c r="C25" s="18">
        <f>SUM(C10:C24)</f>
        <v>1153</v>
      </c>
      <c r="D25" s="29">
        <f>SUM(D10:D24)</f>
        <v>1625</v>
      </c>
      <c r="E25" s="29">
        <f>SUM(E10:E24)</f>
        <v>661</v>
      </c>
      <c r="F25" s="17">
        <f>SUM(F10:F24)</f>
        <v>3439</v>
      </c>
      <c r="G25" s="32">
        <f>((C25+D25)/F25)</f>
        <v>0.8077929630706601</v>
      </c>
      <c r="H25" s="40">
        <f>(C25/B25)</f>
        <v>11.415841584158416</v>
      </c>
      <c r="I25" s="18">
        <f>SUM(I10:I24)</f>
        <v>2089</v>
      </c>
      <c r="J25" s="29">
        <f>SUM(J10:J24)</f>
        <v>2301</v>
      </c>
      <c r="K25" s="26">
        <f>(I25/J25)</f>
        <v>0.9078661451542808</v>
      </c>
      <c r="L25" s="17">
        <f aca="true" t="shared" si="5" ref="L25:Q25">SUM(L10:L24)</f>
        <v>347</v>
      </c>
      <c r="M25" s="30">
        <f t="shared" si="5"/>
        <v>1252</v>
      </c>
      <c r="N25" s="29">
        <f t="shared" si="5"/>
        <v>3196</v>
      </c>
      <c r="O25" s="17">
        <f t="shared" si="5"/>
        <v>340</v>
      </c>
      <c r="P25" s="18">
        <f t="shared" si="5"/>
        <v>948</v>
      </c>
      <c r="Q25" s="29">
        <f t="shared" si="5"/>
        <v>622</v>
      </c>
      <c r="R25" s="19">
        <f>(P25)/B25</f>
        <v>9.386138613861386</v>
      </c>
      <c r="S25" s="18">
        <f>SUM(S10:S24)</f>
        <v>118</v>
      </c>
      <c r="T25" s="17">
        <f>SUM(T10:T24)</f>
        <v>51</v>
      </c>
      <c r="U25" s="17">
        <f>SUM(U10:U24)</f>
        <v>210</v>
      </c>
      <c r="V25" s="30">
        <f>(S25)/B25</f>
        <v>1.1683168316831682</v>
      </c>
    </row>
    <row r="26" spans="1:22" ht="15.75">
      <c r="A26" s="20"/>
      <c r="B26" s="20"/>
      <c r="C26" s="20"/>
      <c r="D26" s="20"/>
      <c r="E26" s="20"/>
      <c r="F26" s="20"/>
      <c r="G26" s="21"/>
      <c r="H26" s="4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5.75">
      <c r="A27" s="20"/>
      <c r="B27" s="20"/>
      <c r="C27" s="20" t="s">
        <v>31</v>
      </c>
      <c r="D27" s="20" t="s">
        <v>27</v>
      </c>
      <c r="E27" s="20" t="s">
        <v>32</v>
      </c>
      <c r="F27" s="20" t="s">
        <v>33</v>
      </c>
      <c r="G27" s="21" t="s">
        <v>34</v>
      </c>
      <c r="H27" s="41" t="s">
        <v>35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15.75">
      <c r="A28" s="27" t="s">
        <v>36</v>
      </c>
      <c r="B28" s="22"/>
      <c r="C28" s="9">
        <f>SUM('Pkst Tourney'!C28+'Pkst Tourney2'!C28+'Pkst Tourney3'!C28+'Pkst Tourney4'!C28+Platte!C28+Gregory!C28+Chamberlain!C28+Avon!C28+'BH Tourney'!C28+'BH Tourney2'!C28+'BH Tourney3'!C28+'BH Tourney4'!C28+Vermillion!C28+'Bon Homme'!C28+Emery!C28+Hanson!C28+Lennox!C28+Scotland!C28+'Tripp-Delmont'!C28+'Todd County'!C28+Parkston!C28+'Andes Central'!C28+Winner!C28+SESD!C28+SESD2!C28+SESD3!C28+'South Central'!C28+Districts!C28+Regions!C28+State1!C28+State2!C28+State3!C28)</f>
        <v>939</v>
      </c>
      <c r="D28" s="9">
        <f>SUM('Pkst Tourney'!D28+'Pkst Tourney2'!D28+'Pkst Tourney3'!D28+'Pkst Tourney4'!D28+Platte!D28+Gregory!D28+Chamberlain!D28+Avon!D28+'BH Tourney'!D28+'BH Tourney2'!D28+'BH Tourney3'!D28+'BH Tourney4'!D28+Vermillion!D28+'Bon Homme'!D28+Emery!D28+Hanson!D28+Lennox!D28+Scotland!D28+'Tripp-Delmont'!D28+'Todd County'!D28+Parkston!D28+'Andes Central'!D28+Winner!D28+SESD!D28+SESD2!D28+SESD3!D28+'South Central'!D28+Districts!D28+Regions!D28+State1!D28+State2!D28+State3!D28)</f>
        <v>1669</v>
      </c>
      <c r="E28" s="9">
        <f>SUM('Pkst Tourney'!E28+'Pkst Tourney2'!E28+'Pkst Tourney3'!E28+'Pkst Tourney4'!E28+Platte!E28+Gregory!E28+Chamberlain!E28+Avon!E28+'BH Tourney'!E28+'BH Tourney2'!E28+'BH Tourney3'!E28+'BH Tourney4'!E28+Vermillion!E28+'Bon Homme'!E28+Emery!E28+Hanson!E28+Lennox!E28+Scotland!E28+'Tripp-Delmont'!E28+'Todd County'!E28+Parkston!E28+'Andes Central'!E28+Winner!E28+SESD!E28+SESD2!E28+SESD3!E28+'South Central'!E28+Districts!E28+Regions!E28+State1!E28+State2!E28+State3!E28)</f>
        <v>21</v>
      </c>
      <c r="F28" s="9">
        <f>SUM('Pkst Tourney'!F28+'Pkst Tourney2'!F28+'Pkst Tourney3'!F28+'Pkst Tourney4'!F28+Platte!F28+Gregory!F28+Chamberlain!F28+Avon!F28+'BH Tourney'!F28+'BH Tourney2'!F28+'BH Tourney3'!F28+'BH Tourney4'!F28+Vermillion!F28+'Bon Homme'!F28+Emery!F28+Hanson!F28+Lennox!F28+Scotland!F28+'Tripp-Delmont'!F28+'Todd County'!F28+Parkston!F28+'Andes Central'!F28+Winner!F28+SESD!F28+SESD2!F28+SESD3!F28+'South Central'!F28+Districts!F28+Regions!F28+State1!F28+State2!F28+State3!F28)</f>
        <v>2629</v>
      </c>
      <c r="G28" s="13">
        <f>((C28+D28)/F28)</f>
        <v>0.9920121719284899</v>
      </c>
      <c r="H28" s="42">
        <f>(C28/B10)</f>
        <v>9.297029702970297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ht="16.5" thickBot="1">
      <c r="A29" s="28" t="s">
        <v>43</v>
      </c>
      <c r="B29" s="24"/>
      <c r="C29" s="9">
        <f>SUM('Pkst Tourney'!C29+'Pkst Tourney2'!C29+'Pkst Tourney3'!C29+'Pkst Tourney4'!C29+Platte!C29+Gregory!C29+Chamberlain!C29+Avon!C29+'BH Tourney'!C29+'BH Tourney2'!C29+'BH Tourney3'!C29+'BH Tourney4'!C29+Vermillion!C29+'Bon Homme'!C29+Emery!C29+Hanson!C29+Lennox!C29+Scotland!C29+'Tripp-Delmont'!C29+'Todd County'!C29+Parkston!C29+'Andes Central'!C29+Winner!C29+SESD!C29+SESD2!C29+SESD3!C29+'South Central'!C29+Districts!C29+Regions!C29+State1!C29+State2!C29+State3!C29)</f>
        <v>27</v>
      </c>
      <c r="D29" s="9">
        <f>SUM('Pkst Tourney'!D29+'Pkst Tourney2'!D29+'Pkst Tourney3'!D29+'Pkst Tourney4'!D29+Platte!D29+Gregory!D29+Chamberlain!D29+Avon!D29+'BH Tourney'!D29+'BH Tourney2'!D29+'BH Tourney3'!D29+'BH Tourney4'!D29+Vermillion!D29+'Bon Homme'!D29+Emery!D29+Hanson!D29+Lennox!D29+Scotland!D29+'Tripp-Delmont'!D29+'Todd County'!D29+Parkston!D29+'Andes Central'!D29+Winner!D29+SESD!D29+SESD2!D29+SESD3!D29+'South Central'!D29+Districts!D29+Regions!D29+State1!D29+State2!D29+State3!D29)</f>
        <v>54</v>
      </c>
      <c r="E29" s="9">
        <f>SUM('Pkst Tourney'!E29+'Pkst Tourney2'!E29+'Pkst Tourney3'!E29+'Pkst Tourney4'!E29+Platte!E29+Gregory!E29+Chamberlain!E29+Avon!E29+'BH Tourney'!E29+'BH Tourney2'!E29+'BH Tourney3'!E29+'BH Tourney4'!E29+Vermillion!E29+'Bon Homme'!E29+Emery!E29+Hanson!E29+Lennox!E29+Scotland!E29+'Tripp-Delmont'!E29+'Todd County'!E29+Parkston!E29+'Andes Central'!E29+Winner!E29+SESD!E29+SESD2!E29+SESD3!E29+'South Central'!E29+Districts!E29+Regions!E29+State1!E29+State2!E29+State3!E29)</f>
        <v>5</v>
      </c>
      <c r="F29" s="9">
        <f>SUM('Pkst Tourney'!F29+'Pkst Tourney2'!F29+'Pkst Tourney3'!F29+'Pkst Tourney4'!F29+Platte!F29+Gregory!F29+Chamberlain!F29+Avon!F29+'BH Tourney'!F29+'BH Tourney2'!F29+'BH Tourney3'!F29+'BH Tourney4'!F29+Vermillion!F29+'Bon Homme'!F29+Emery!F29+Hanson!F29+Lennox!F29+Scotland!F29+'Tripp-Delmont'!F29+'Todd County'!F29+Parkston!F29+'Andes Central'!F29+Winner!F29+SESD!F29+SESD2!F29+SESD3!F29+'South Central'!F29+Districts!F29+Regions!F29+State1!F29+State2!F29+State3!F29)</f>
        <v>86</v>
      </c>
      <c r="G29" s="13">
        <f>((C29+D29)/F29)</f>
        <v>0.9418604651162791</v>
      </c>
      <c r="H29" s="43">
        <f>(C29/B15)</f>
        <v>0.26732673267326734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ht="18.75">
      <c r="A30" s="23" t="s">
        <v>33</v>
      </c>
      <c r="B30" s="24"/>
      <c r="C30" s="25">
        <f>SUM(C28:C29)</f>
        <v>966</v>
      </c>
      <c r="D30" s="25">
        <f>SUM(D28:D29)</f>
        <v>1723</v>
      </c>
      <c r="E30" s="25">
        <f>SUM(E28:E29)</f>
        <v>26</v>
      </c>
      <c r="F30" s="25">
        <f>SUM(C30:E30)</f>
        <v>2715</v>
      </c>
      <c r="G30" s="26">
        <f>((C30+D30)/F30)</f>
        <v>0.9904235727440147</v>
      </c>
      <c r="H30" s="44">
        <f>SUM(H28:H29)</f>
        <v>9.564356435643564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</sheetData>
  <mergeCells count="7">
    <mergeCell ref="P8:R8"/>
    <mergeCell ref="S8:V8"/>
    <mergeCell ref="E1:O3"/>
    <mergeCell ref="A8:B8"/>
    <mergeCell ref="C8:H8"/>
    <mergeCell ref="I8:M8"/>
    <mergeCell ref="N8:O8"/>
  </mergeCells>
  <printOptions/>
  <pageMargins left="0.75" right="0.75" top="1" bottom="1" header="0.5" footer="0.5"/>
  <pageSetup fitToHeight="1" fitToWidth="1" horizontalDpi="600" verticalDpi="600" orientation="landscape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8">
      <selection activeCell="C8" sqref="C8:H8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36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25</v>
      </c>
      <c r="C1" s="3">
        <v>9</v>
      </c>
      <c r="E1" s="49" t="s">
        <v>66</v>
      </c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1" t="s">
        <v>1</v>
      </c>
      <c r="B2" s="2">
        <v>25</v>
      </c>
      <c r="C2" s="4">
        <v>6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">
      <c r="A3" s="1" t="s">
        <v>2</v>
      </c>
      <c r="B3" s="2"/>
      <c r="C3" s="4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3" ht="15">
      <c r="A4" s="1" t="s">
        <v>3</v>
      </c>
      <c r="B4" s="2"/>
      <c r="C4" s="4"/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50</v>
      </c>
      <c r="C6" s="6">
        <f>SUM(C1:C5)</f>
        <v>15</v>
      </c>
    </row>
    <row r="7" spans="1:3" ht="24" customHeight="1">
      <c r="A7" s="7"/>
      <c r="C7" s="8"/>
    </row>
    <row r="8" spans="1:22" ht="18.75">
      <c r="A8" s="50" t="s">
        <v>5</v>
      </c>
      <c r="B8" s="51"/>
      <c r="C8" s="46" t="s">
        <v>6</v>
      </c>
      <c r="D8" s="47"/>
      <c r="E8" s="47"/>
      <c r="F8" s="47"/>
      <c r="G8" s="47"/>
      <c r="H8" s="48"/>
      <c r="I8" s="46" t="s">
        <v>7</v>
      </c>
      <c r="J8" s="47"/>
      <c r="K8" s="47"/>
      <c r="L8" s="47"/>
      <c r="M8" s="48"/>
      <c r="N8" s="52" t="s">
        <v>8</v>
      </c>
      <c r="O8" s="53"/>
      <c r="P8" s="46" t="s">
        <v>9</v>
      </c>
      <c r="Q8" s="47"/>
      <c r="R8" s="48"/>
      <c r="S8" s="46" t="s">
        <v>10</v>
      </c>
      <c r="T8" s="47"/>
      <c r="U8" s="47"/>
      <c r="V8" s="48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37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35" t="s">
        <v>29</v>
      </c>
    </row>
    <row r="10" spans="1:22" ht="15.75">
      <c r="A10" s="10" t="s">
        <v>36</v>
      </c>
      <c r="B10" s="9">
        <v>2</v>
      </c>
      <c r="C10" s="12">
        <v>1</v>
      </c>
      <c r="D10" s="9">
        <v>0</v>
      </c>
      <c r="E10" s="9">
        <v>1</v>
      </c>
      <c r="F10" s="9">
        <f>SUM(C10:E10)</f>
        <v>2</v>
      </c>
      <c r="G10" s="13">
        <f>((C10+D10)/F10)</f>
        <v>0.5</v>
      </c>
      <c r="H10" s="38">
        <f aca="true" t="shared" si="0" ref="H10:H25">(C10/B10)</f>
        <v>0.5</v>
      </c>
      <c r="I10" s="12">
        <v>5</v>
      </c>
      <c r="J10" s="9">
        <v>5</v>
      </c>
      <c r="K10" s="13">
        <f aca="true" t="shared" si="1" ref="K10:K25">(I10/J10)</f>
        <v>1</v>
      </c>
      <c r="L10" s="9">
        <v>0</v>
      </c>
      <c r="M10" s="33">
        <v>2</v>
      </c>
      <c r="N10" s="14">
        <v>1</v>
      </c>
      <c r="O10" s="33">
        <v>0</v>
      </c>
      <c r="P10" s="14">
        <v>0</v>
      </c>
      <c r="Q10" s="9">
        <v>0</v>
      </c>
      <c r="R10" s="34">
        <f>P10/B10</f>
        <v>0</v>
      </c>
      <c r="S10" s="14">
        <v>0</v>
      </c>
      <c r="T10" s="9">
        <v>0</v>
      </c>
      <c r="U10" s="9">
        <v>0</v>
      </c>
      <c r="V10" s="33">
        <f>(S10+T10)/B10</f>
        <v>0</v>
      </c>
    </row>
    <row r="11" spans="1:22" ht="15.75">
      <c r="A11" s="10" t="s">
        <v>45</v>
      </c>
      <c r="B11" s="9">
        <v>2</v>
      </c>
      <c r="C11" s="12">
        <v>3</v>
      </c>
      <c r="D11" s="9">
        <v>3</v>
      </c>
      <c r="E11" s="9">
        <v>2</v>
      </c>
      <c r="F11" s="9">
        <f>SUM(C11:E11)</f>
        <v>8</v>
      </c>
      <c r="G11" s="13">
        <f aca="true" t="shared" si="2" ref="G11:G25">((C11+D11)/F11)</f>
        <v>0.75</v>
      </c>
      <c r="H11" s="38">
        <f t="shared" si="0"/>
        <v>1.5</v>
      </c>
      <c r="I11" s="12">
        <v>14</v>
      </c>
      <c r="J11" s="9">
        <v>14</v>
      </c>
      <c r="K11" s="13">
        <f t="shared" si="1"/>
        <v>1</v>
      </c>
      <c r="L11" s="9">
        <v>6</v>
      </c>
      <c r="M11" s="33">
        <v>13</v>
      </c>
      <c r="N11" s="14">
        <v>8</v>
      </c>
      <c r="O11" s="33">
        <v>0</v>
      </c>
      <c r="P11" s="14">
        <v>1</v>
      </c>
      <c r="Q11" s="9">
        <v>2</v>
      </c>
      <c r="R11" s="34">
        <f aca="true" t="shared" si="3" ref="R11:R23">P11/B11</f>
        <v>0.5</v>
      </c>
      <c r="S11" s="14">
        <v>0</v>
      </c>
      <c r="T11" s="9">
        <v>0</v>
      </c>
      <c r="U11" s="9">
        <v>0</v>
      </c>
      <c r="V11" s="33">
        <f aca="true" t="shared" si="4" ref="V11:V23">(S11+T11)/B11</f>
        <v>0</v>
      </c>
    </row>
    <row r="12" spans="1:22" ht="15.75">
      <c r="A12" s="10" t="s">
        <v>38</v>
      </c>
      <c r="B12" s="9">
        <v>2</v>
      </c>
      <c r="C12" s="12">
        <v>4</v>
      </c>
      <c r="D12" s="9">
        <v>1</v>
      </c>
      <c r="E12" s="9">
        <v>3</v>
      </c>
      <c r="F12" s="9">
        <f>SUM(C12:E12)</f>
        <v>8</v>
      </c>
      <c r="G12" s="13">
        <f t="shared" si="2"/>
        <v>0.625</v>
      </c>
      <c r="H12" s="38">
        <f t="shared" si="0"/>
        <v>2</v>
      </c>
      <c r="I12" s="12">
        <v>1</v>
      </c>
      <c r="J12" s="9">
        <v>1</v>
      </c>
      <c r="K12" s="13">
        <f t="shared" si="1"/>
        <v>1</v>
      </c>
      <c r="L12" s="9">
        <v>0</v>
      </c>
      <c r="M12" s="33">
        <v>0</v>
      </c>
      <c r="N12" s="14">
        <v>6</v>
      </c>
      <c r="O12" s="33">
        <v>0</v>
      </c>
      <c r="P12" s="14">
        <v>2</v>
      </c>
      <c r="Q12" s="9">
        <v>0</v>
      </c>
      <c r="R12" s="34">
        <f t="shared" si="3"/>
        <v>1</v>
      </c>
      <c r="S12" s="14">
        <v>0</v>
      </c>
      <c r="T12" s="9">
        <v>0</v>
      </c>
      <c r="U12" s="9">
        <v>0</v>
      </c>
      <c r="V12" s="33">
        <f t="shared" si="4"/>
        <v>0</v>
      </c>
    </row>
    <row r="13" spans="1:22" ht="15.75">
      <c r="A13" s="10" t="s">
        <v>39</v>
      </c>
      <c r="B13" s="9">
        <v>2</v>
      </c>
      <c r="C13" s="12">
        <v>2</v>
      </c>
      <c r="D13" s="9">
        <v>3</v>
      </c>
      <c r="E13" s="9">
        <v>0</v>
      </c>
      <c r="F13" s="9">
        <f>SUM(C13:E13)</f>
        <v>5</v>
      </c>
      <c r="G13" s="13">
        <f t="shared" si="2"/>
        <v>1</v>
      </c>
      <c r="H13" s="38">
        <f t="shared" si="0"/>
        <v>1</v>
      </c>
      <c r="I13" s="12">
        <v>0</v>
      </c>
      <c r="J13" s="9">
        <v>0</v>
      </c>
      <c r="K13" s="13" t="e">
        <f t="shared" si="1"/>
        <v>#DIV/0!</v>
      </c>
      <c r="L13" s="9">
        <v>0</v>
      </c>
      <c r="M13" s="33">
        <v>0</v>
      </c>
      <c r="N13" s="14">
        <v>3</v>
      </c>
      <c r="O13" s="33">
        <v>0</v>
      </c>
      <c r="P13" s="14">
        <v>0</v>
      </c>
      <c r="Q13" s="9">
        <v>0</v>
      </c>
      <c r="R13" s="34">
        <f t="shared" si="3"/>
        <v>0</v>
      </c>
      <c r="S13" s="14">
        <v>1</v>
      </c>
      <c r="T13" s="9">
        <v>0</v>
      </c>
      <c r="U13" s="9">
        <v>1</v>
      </c>
      <c r="V13" s="33">
        <f t="shared" si="4"/>
        <v>0.5</v>
      </c>
    </row>
    <row r="14" spans="1:22" ht="15.75">
      <c r="A14" s="10" t="s">
        <v>42</v>
      </c>
      <c r="B14" s="9">
        <v>1</v>
      </c>
      <c r="C14" s="12">
        <v>3</v>
      </c>
      <c r="D14" s="9">
        <v>3</v>
      </c>
      <c r="E14" s="9">
        <v>2</v>
      </c>
      <c r="F14" s="9">
        <f>SUM(C14:E14)</f>
        <v>8</v>
      </c>
      <c r="G14" s="13">
        <f t="shared" si="2"/>
        <v>0.75</v>
      </c>
      <c r="H14" s="38">
        <f t="shared" si="0"/>
        <v>3</v>
      </c>
      <c r="I14" s="12">
        <v>5</v>
      </c>
      <c r="J14" s="9">
        <v>5</v>
      </c>
      <c r="K14" s="13">
        <f t="shared" si="1"/>
        <v>1</v>
      </c>
      <c r="L14" s="9">
        <v>2</v>
      </c>
      <c r="M14" s="33">
        <v>4</v>
      </c>
      <c r="N14" s="14">
        <v>0</v>
      </c>
      <c r="O14" s="33">
        <v>0</v>
      </c>
      <c r="P14" s="14">
        <v>1</v>
      </c>
      <c r="Q14" s="9">
        <v>0</v>
      </c>
      <c r="R14" s="34">
        <f t="shared" si="3"/>
        <v>1</v>
      </c>
      <c r="S14" s="14">
        <v>0</v>
      </c>
      <c r="T14" s="9">
        <v>0</v>
      </c>
      <c r="U14" s="9">
        <v>0</v>
      </c>
      <c r="V14" s="33">
        <f t="shared" si="4"/>
        <v>0</v>
      </c>
    </row>
    <row r="15" spans="1:22" ht="15.75">
      <c r="A15" s="10" t="s">
        <v>43</v>
      </c>
      <c r="B15" s="9">
        <v>2</v>
      </c>
      <c r="C15" s="12">
        <v>3</v>
      </c>
      <c r="D15" s="9">
        <v>2</v>
      </c>
      <c r="E15" s="9">
        <v>1</v>
      </c>
      <c r="F15" s="9">
        <f aca="true" t="shared" si="5" ref="F15:F23">SUM(C15:E15)</f>
        <v>6</v>
      </c>
      <c r="G15" s="13">
        <f t="shared" si="2"/>
        <v>0.8333333333333334</v>
      </c>
      <c r="H15" s="38">
        <f t="shared" si="0"/>
        <v>1.5</v>
      </c>
      <c r="I15" s="12">
        <v>12</v>
      </c>
      <c r="J15" s="9">
        <v>12</v>
      </c>
      <c r="K15" s="13">
        <f t="shared" si="1"/>
        <v>1</v>
      </c>
      <c r="L15" s="9">
        <v>2</v>
      </c>
      <c r="M15" s="33">
        <v>11</v>
      </c>
      <c r="N15" s="14">
        <v>6</v>
      </c>
      <c r="O15" s="33">
        <v>0</v>
      </c>
      <c r="P15" s="14">
        <v>2</v>
      </c>
      <c r="Q15" s="9">
        <v>0</v>
      </c>
      <c r="R15" s="34">
        <f t="shared" si="3"/>
        <v>1</v>
      </c>
      <c r="S15" s="14">
        <v>0</v>
      </c>
      <c r="T15" s="9">
        <v>0</v>
      </c>
      <c r="U15" s="9">
        <v>1</v>
      </c>
      <c r="V15" s="33">
        <f t="shared" si="4"/>
        <v>0</v>
      </c>
    </row>
    <row r="16" spans="1:22" ht="15.75">
      <c r="A16" s="10" t="s">
        <v>37</v>
      </c>
      <c r="B16" s="9">
        <v>2</v>
      </c>
      <c r="C16" s="12">
        <v>0</v>
      </c>
      <c r="D16" s="9">
        <v>0</v>
      </c>
      <c r="E16" s="9">
        <v>0</v>
      </c>
      <c r="F16" s="9">
        <f t="shared" si="5"/>
        <v>0</v>
      </c>
      <c r="G16" s="13" t="e">
        <f t="shared" si="2"/>
        <v>#DIV/0!</v>
      </c>
      <c r="H16" s="38">
        <f t="shared" si="0"/>
        <v>0</v>
      </c>
      <c r="I16" s="12">
        <v>6</v>
      </c>
      <c r="J16" s="9">
        <v>6</v>
      </c>
      <c r="K16" s="13">
        <f t="shared" si="1"/>
        <v>1</v>
      </c>
      <c r="L16" s="9">
        <v>2</v>
      </c>
      <c r="M16" s="33">
        <v>3</v>
      </c>
      <c r="N16" s="14">
        <v>15</v>
      </c>
      <c r="O16" s="33">
        <v>1</v>
      </c>
      <c r="P16" s="14">
        <v>3</v>
      </c>
      <c r="Q16" s="9">
        <v>0</v>
      </c>
      <c r="R16" s="34">
        <f t="shared" si="3"/>
        <v>1.5</v>
      </c>
      <c r="S16" s="14">
        <v>0</v>
      </c>
      <c r="T16" s="9">
        <v>0</v>
      </c>
      <c r="U16" s="9">
        <v>0</v>
      </c>
      <c r="V16" s="33">
        <f t="shared" si="4"/>
        <v>0</v>
      </c>
    </row>
    <row r="17" spans="1:22" ht="15.75">
      <c r="A17" s="10" t="s">
        <v>41</v>
      </c>
      <c r="B17" s="9">
        <v>0</v>
      </c>
      <c r="C17" s="12">
        <v>0</v>
      </c>
      <c r="D17" s="9">
        <v>0</v>
      </c>
      <c r="E17" s="9">
        <v>0</v>
      </c>
      <c r="F17" s="9">
        <f t="shared" si="5"/>
        <v>0</v>
      </c>
      <c r="G17" s="13" t="e">
        <f t="shared" si="2"/>
        <v>#DIV/0!</v>
      </c>
      <c r="H17" s="38" t="e">
        <f t="shared" si="0"/>
        <v>#DIV/0!</v>
      </c>
      <c r="I17" s="12">
        <v>0</v>
      </c>
      <c r="J17" s="9">
        <v>0</v>
      </c>
      <c r="K17" s="13" t="e">
        <f t="shared" si="1"/>
        <v>#DIV/0!</v>
      </c>
      <c r="L17" s="9">
        <v>0</v>
      </c>
      <c r="M17" s="33">
        <v>0</v>
      </c>
      <c r="N17" s="14">
        <v>0</v>
      </c>
      <c r="O17" s="33">
        <v>0</v>
      </c>
      <c r="P17" s="14">
        <v>0</v>
      </c>
      <c r="Q17" s="9">
        <v>0</v>
      </c>
      <c r="R17" s="34" t="e">
        <f t="shared" si="3"/>
        <v>#DIV/0!</v>
      </c>
      <c r="S17" s="14">
        <v>0</v>
      </c>
      <c r="T17" s="9">
        <v>0</v>
      </c>
      <c r="U17" s="9">
        <v>0</v>
      </c>
      <c r="V17" s="33" t="e">
        <f t="shared" si="4"/>
        <v>#DIV/0!</v>
      </c>
    </row>
    <row r="18" spans="1:22" ht="15.75">
      <c r="A18" s="10" t="s">
        <v>40</v>
      </c>
      <c r="B18" s="9">
        <v>1</v>
      </c>
      <c r="C18" s="12">
        <v>0</v>
      </c>
      <c r="D18" s="9">
        <v>0</v>
      </c>
      <c r="E18" s="9">
        <v>0</v>
      </c>
      <c r="F18" s="9">
        <f t="shared" si="5"/>
        <v>0</v>
      </c>
      <c r="G18" s="13" t="e">
        <f t="shared" si="2"/>
        <v>#DIV/0!</v>
      </c>
      <c r="H18" s="38">
        <f t="shared" si="0"/>
        <v>0</v>
      </c>
      <c r="I18" s="12">
        <v>4</v>
      </c>
      <c r="J18" s="9">
        <v>4</v>
      </c>
      <c r="K18" s="13">
        <f t="shared" si="1"/>
        <v>1</v>
      </c>
      <c r="L18" s="9">
        <v>0</v>
      </c>
      <c r="M18" s="33">
        <v>4</v>
      </c>
      <c r="N18" s="14">
        <v>1</v>
      </c>
      <c r="O18" s="33">
        <v>0</v>
      </c>
      <c r="P18" s="14">
        <v>0</v>
      </c>
      <c r="Q18" s="9">
        <v>0</v>
      </c>
      <c r="R18" s="34">
        <f t="shared" si="3"/>
        <v>0</v>
      </c>
      <c r="S18" s="14">
        <v>0</v>
      </c>
      <c r="T18" s="9">
        <v>0</v>
      </c>
      <c r="U18" s="9">
        <v>0</v>
      </c>
      <c r="V18" s="33">
        <f t="shared" si="4"/>
        <v>0</v>
      </c>
    </row>
    <row r="19" spans="1:22" ht="15.75">
      <c r="A19" s="10" t="s">
        <v>44</v>
      </c>
      <c r="B19" s="9">
        <v>0</v>
      </c>
      <c r="C19" s="12">
        <v>0</v>
      </c>
      <c r="D19" s="9">
        <v>0</v>
      </c>
      <c r="E19" s="9">
        <v>0</v>
      </c>
      <c r="F19" s="9">
        <f t="shared" si="5"/>
        <v>0</v>
      </c>
      <c r="G19" s="13" t="e">
        <f t="shared" si="2"/>
        <v>#DIV/0!</v>
      </c>
      <c r="H19" s="38" t="e">
        <f t="shared" si="0"/>
        <v>#DIV/0!</v>
      </c>
      <c r="I19" s="12">
        <v>0</v>
      </c>
      <c r="J19" s="9">
        <v>0</v>
      </c>
      <c r="K19" s="13" t="e">
        <f t="shared" si="1"/>
        <v>#DIV/0!</v>
      </c>
      <c r="L19" s="9">
        <v>0</v>
      </c>
      <c r="M19" s="33">
        <v>0</v>
      </c>
      <c r="N19" s="14">
        <v>0</v>
      </c>
      <c r="O19" s="33">
        <v>0</v>
      </c>
      <c r="P19" s="14">
        <v>0</v>
      </c>
      <c r="Q19" s="9">
        <v>0</v>
      </c>
      <c r="R19" s="34" t="e">
        <f t="shared" si="3"/>
        <v>#DIV/0!</v>
      </c>
      <c r="S19" s="14">
        <v>0</v>
      </c>
      <c r="T19" s="9">
        <v>0</v>
      </c>
      <c r="U19" s="9">
        <v>0</v>
      </c>
      <c r="V19" s="33" t="e">
        <f t="shared" si="4"/>
        <v>#DIV/0!</v>
      </c>
    </row>
    <row r="20" spans="1:22" ht="15.75">
      <c r="A20" s="10" t="s">
        <v>46</v>
      </c>
      <c r="B20" s="9">
        <v>1</v>
      </c>
      <c r="C20" s="12">
        <v>2</v>
      </c>
      <c r="D20" s="9">
        <v>1</v>
      </c>
      <c r="E20" s="9">
        <v>1</v>
      </c>
      <c r="F20" s="9">
        <f t="shared" si="5"/>
        <v>4</v>
      </c>
      <c r="G20" s="13">
        <f t="shared" si="2"/>
        <v>0.75</v>
      </c>
      <c r="H20" s="38">
        <f t="shared" si="0"/>
        <v>2</v>
      </c>
      <c r="I20" s="12">
        <v>0</v>
      </c>
      <c r="J20" s="9">
        <v>0</v>
      </c>
      <c r="K20" s="13" t="e">
        <f t="shared" si="1"/>
        <v>#DIV/0!</v>
      </c>
      <c r="L20" s="9">
        <v>0</v>
      </c>
      <c r="M20" s="33">
        <v>0</v>
      </c>
      <c r="N20" s="14">
        <v>1</v>
      </c>
      <c r="O20" s="33">
        <v>0</v>
      </c>
      <c r="P20" s="14">
        <v>0</v>
      </c>
      <c r="Q20" s="9">
        <v>0</v>
      </c>
      <c r="R20" s="34">
        <f t="shared" si="3"/>
        <v>0</v>
      </c>
      <c r="S20" s="14">
        <v>1</v>
      </c>
      <c r="T20" s="9">
        <v>0</v>
      </c>
      <c r="U20" s="9">
        <v>0</v>
      </c>
      <c r="V20" s="33">
        <f t="shared" si="4"/>
        <v>1</v>
      </c>
    </row>
    <row r="21" spans="1:22" ht="15.75">
      <c r="A21" s="10" t="s">
        <v>47</v>
      </c>
      <c r="B21" s="9">
        <v>0</v>
      </c>
      <c r="C21" s="12">
        <v>0</v>
      </c>
      <c r="D21" s="9">
        <v>0</v>
      </c>
      <c r="E21" s="9">
        <v>0</v>
      </c>
      <c r="F21" s="9">
        <f t="shared" si="5"/>
        <v>0</v>
      </c>
      <c r="G21" s="13" t="e">
        <f t="shared" si="2"/>
        <v>#DIV/0!</v>
      </c>
      <c r="H21" s="38" t="e">
        <f t="shared" si="0"/>
        <v>#DIV/0!</v>
      </c>
      <c r="I21" s="12">
        <v>0</v>
      </c>
      <c r="J21" s="9">
        <v>0</v>
      </c>
      <c r="K21" s="13" t="e">
        <f t="shared" si="1"/>
        <v>#DIV/0!</v>
      </c>
      <c r="L21" s="9">
        <v>0</v>
      </c>
      <c r="M21" s="33">
        <v>0</v>
      </c>
      <c r="N21" s="14">
        <v>0</v>
      </c>
      <c r="O21" s="33">
        <v>0</v>
      </c>
      <c r="P21" s="14">
        <v>0</v>
      </c>
      <c r="Q21" s="9">
        <v>0</v>
      </c>
      <c r="R21" s="34" t="e">
        <f t="shared" si="3"/>
        <v>#DIV/0!</v>
      </c>
      <c r="S21" s="14">
        <v>0</v>
      </c>
      <c r="T21" s="9">
        <v>0</v>
      </c>
      <c r="U21" s="9">
        <v>0</v>
      </c>
      <c r="V21" s="33" t="e">
        <f t="shared" si="4"/>
        <v>#DIV/0!</v>
      </c>
    </row>
    <row r="22" spans="1:22" ht="15.75">
      <c r="A22" s="10"/>
      <c r="B22" s="9">
        <v>0</v>
      </c>
      <c r="C22" s="12">
        <v>0</v>
      </c>
      <c r="D22" s="9">
        <v>0</v>
      </c>
      <c r="E22" s="9">
        <v>0</v>
      </c>
      <c r="F22" s="9">
        <f t="shared" si="5"/>
        <v>0</v>
      </c>
      <c r="G22" s="13" t="e">
        <f t="shared" si="2"/>
        <v>#DIV/0!</v>
      </c>
      <c r="H22" s="38" t="e">
        <f t="shared" si="0"/>
        <v>#DIV/0!</v>
      </c>
      <c r="I22" s="12">
        <v>0</v>
      </c>
      <c r="J22" s="9">
        <v>0</v>
      </c>
      <c r="K22" s="13" t="e">
        <f t="shared" si="1"/>
        <v>#DIV/0!</v>
      </c>
      <c r="L22" s="9">
        <v>0</v>
      </c>
      <c r="M22" s="33">
        <v>0</v>
      </c>
      <c r="N22" s="14">
        <v>0</v>
      </c>
      <c r="O22" s="33">
        <v>0</v>
      </c>
      <c r="P22" s="14">
        <v>0</v>
      </c>
      <c r="Q22" s="9">
        <v>0</v>
      </c>
      <c r="R22" s="34" t="e">
        <f t="shared" si="3"/>
        <v>#DIV/0!</v>
      </c>
      <c r="S22" s="14">
        <v>0</v>
      </c>
      <c r="T22" s="9">
        <v>0</v>
      </c>
      <c r="U22" s="9">
        <v>0</v>
      </c>
      <c r="V22" s="33" t="e">
        <f t="shared" si="4"/>
        <v>#DIV/0!</v>
      </c>
    </row>
    <row r="23" spans="1:22" ht="15.75">
      <c r="A23" s="10"/>
      <c r="B23" s="9">
        <v>0</v>
      </c>
      <c r="C23" s="12">
        <v>0</v>
      </c>
      <c r="D23" s="9">
        <v>0</v>
      </c>
      <c r="E23" s="9">
        <v>0</v>
      </c>
      <c r="F23" s="9">
        <f t="shared" si="5"/>
        <v>0</v>
      </c>
      <c r="G23" s="13" t="e">
        <f t="shared" si="2"/>
        <v>#DIV/0!</v>
      </c>
      <c r="H23" s="38" t="e">
        <f t="shared" si="0"/>
        <v>#DIV/0!</v>
      </c>
      <c r="I23" s="12">
        <v>0</v>
      </c>
      <c r="J23" s="9">
        <v>0</v>
      </c>
      <c r="K23" s="13" t="e">
        <f t="shared" si="1"/>
        <v>#DIV/0!</v>
      </c>
      <c r="L23" s="9">
        <v>0</v>
      </c>
      <c r="M23" s="33">
        <v>0</v>
      </c>
      <c r="N23" s="14">
        <v>0</v>
      </c>
      <c r="O23" s="33">
        <v>0</v>
      </c>
      <c r="P23" s="14">
        <v>0</v>
      </c>
      <c r="Q23" s="9">
        <v>0</v>
      </c>
      <c r="R23" s="34" t="e">
        <f t="shared" si="3"/>
        <v>#DIV/0!</v>
      </c>
      <c r="S23" s="14">
        <v>0</v>
      </c>
      <c r="T23" s="9">
        <v>0</v>
      </c>
      <c r="U23" s="9">
        <v>0</v>
      </c>
      <c r="V23" s="33" t="e">
        <f t="shared" si="4"/>
        <v>#DIV/0!</v>
      </c>
    </row>
    <row r="24" spans="2:22" ht="16.5" thickBot="1">
      <c r="B24" s="9"/>
      <c r="C24" s="12"/>
      <c r="D24" s="9"/>
      <c r="E24" s="9"/>
      <c r="F24" s="9"/>
      <c r="G24" s="31"/>
      <c r="H24" s="39"/>
      <c r="I24" s="12"/>
      <c r="J24" s="9"/>
      <c r="K24" s="31"/>
      <c r="L24" s="9"/>
      <c r="M24" s="9"/>
      <c r="N24" s="12"/>
      <c r="O24" s="14"/>
      <c r="P24" s="12"/>
      <c r="Q24" s="9"/>
      <c r="R24" s="15"/>
      <c r="S24" s="12"/>
      <c r="T24" s="9"/>
      <c r="U24" s="9"/>
      <c r="V24" s="33"/>
    </row>
    <row r="25" spans="1:22" ht="18.75">
      <c r="A25" s="16" t="s">
        <v>30</v>
      </c>
      <c r="B25" s="17">
        <v>2</v>
      </c>
      <c r="C25" s="18">
        <f>SUM(C10:C24)</f>
        <v>18</v>
      </c>
      <c r="D25" s="29">
        <f>SUM(D10:D24)</f>
        <v>13</v>
      </c>
      <c r="E25" s="29">
        <f>SUM(E10:E24)</f>
        <v>10</v>
      </c>
      <c r="F25" s="17">
        <f>SUM(F10:F24)</f>
        <v>41</v>
      </c>
      <c r="G25" s="32">
        <f t="shared" si="2"/>
        <v>0.7560975609756098</v>
      </c>
      <c r="H25" s="40">
        <f t="shared" si="0"/>
        <v>9</v>
      </c>
      <c r="I25" s="18">
        <f>SUM(I10:I24)</f>
        <v>47</v>
      </c>
      <c r="J25" s="29">
        <f>SUM(J10:J24)</f>
        <v>47</v>
      </c>
      <c r="K25" s="26">
        <f t="shared" si="1"/>
        <v>1</v>
      </c>
      <c r="L25" s="17">
        <f aca="true" t="shared" si="6" ref="L25:Q25">SUM(L10:L24)</f>
        <v>12</v>
      </c>
      <c r="M25" s="30">
        <f t="shared" si="6"/>
        <v>37</v>
      </c>
      <c r="N25" s="29">
        <f t="shared" si="6"/>
        <v>41</v>
      </c>
      <c r="O25" s="17">
        <f t="shared" si="6"/>
        <v>1</v>
      </c>
      <c r="P25" s="18">
        <f t="shared" si="6"/>
        <v>9</v>
      </c>
      <c r="Q25" s="29">
        <f t="shared" si="6"/>
        <v>2</v>
      </c>
      <c r="R25" s="19">
        <f>(P25)/B25</f>
        <v>4.5</v>
      </c>
      <c r="S25" s="18">
        <f>SUM(S10:S24)</f>
        <v>2</v>
      </c>
      <c r="T25" s="17">
        <f>SUM(T10:T24)</f>
        <v>0</v>
      </c>
      <c r="U25" s="17">
        <f>SUM(U10:U24)</f>
        <v>2</v>
      </c>
      <c r="V25" s="30">
        <f>(S25)/B25</f>
        <v>1</v>
      </c>
    </row>
    <row r="26" spans="1:22" ht="15.75">
      <c r="A26" s="20"/>
      <c r="B26" s="20"/>
      <c r="C26" s="20"/>
      <c r="D26" s="20"/>
      <c r="E26" s="20"/>
      <c r="F26" s="20"/>
      <c r="G26" s="21"/>
      <c r="H26" s="4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5.75">
      <c r="A27" s="20"/>
      <c r="B27" s="20"/>
      <c r="C27" s="20" t="s">
        <v>31</v>
      </c>
      <c r="D27" s="20" t="s">
        <v>27</v>
      </c>
      <c r="E27" s="20" t="s">
        <v>32</v>
      </c>
      <c r="F27" s="20" t="s">
        <v>33</v>
      </c>
      <c r="G27" s="21" t="s">
        <v>34</v>
      </c>
      <c r="H27" s="41" t="s">
        <v>35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15.75">
      <c r="A28" s="27" t="s">
        <v>36</v>
      </c>
      <c r="B28" s="22"/>
      <c r="C28" s="9">
        <v>16</v>
      </c>
      <c r="D28" s="9">
        <v>18</v>
      </c>
      <c r="E28" s="9">
        <v>0</v>
      </c>
      <c r="F28" s="9">
        <f>SUM(C28:E28)</f>
        <v>34</v>
      </c>
      <c r="G28" s="13">
        <f>((C28+D28)/F28)</f>
        <v>1</v>
      </c>
      <c r="H28" s="42">
        <f>(C28/B10)</f>
        <v>8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ht="16.5" thickBot="1">
      <c r="A29" s="28" t="s">
        <v>43</v>
      </c>
      <c r="B29" s="24"/>
      <c r="C29" s="9">
        <v>0</v>
      </c>
      <c r="D29" s="9">
        <v>0</v>
      </c>
      <c r="E29" s="9">
        <v>0</v>
      </c>
      <c r="F29" s="9">
        <f>SUM(C29:E29)</f>
        <v>0</v>
      </c>
      <c r="G29" s="13" t="e">
        <f>((C29+D29)/F29)</f>
        <v>#DIV/0!</v>
      </c>
      <c r="H29" s="43">
        <f>(C29/B15)</f>
        <v>0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ht="18.75">
      <c r="A30" s="23" t="s">
        <v>33</v>
      </c>
      <c r="B30" s="24"/>
      <c r="C30" s="25">
        <f>SUM(C28:C29)</f>
        <v>16</v>
      </c>
      <c r="D30" s="25">
        <f>SUM(D28:D29)</f>
        <v>18</v>
      </c>
      <c r="E30" s="25">
        <f>SUM(E28:E29)</f>
        <v>0</v>
      </c>
      <c r="F30" s="25">
        <f>SUM(C30:E30)</f>
        <v>34</v>
      </c>
      <c r="G30" s="26">
        <f>((C30+D30)/F30)</f>
        <v>1</v>
      </c>
      <c r="H30" s="44">
        <f>SUM(H28:H29)</f>
        <v>8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</sheetData>
  <mergeCells count="7">
    <mergeCell ref="P8:R8"/>
    <mergeCell ref="S8:V8"/>
    <mergeCell ref="E1:O3"/>
    <mergeCell ref="A8:B8"/>
    <mergeCell ref="C8:H8"/>
    <mergeCell ref="I8:M8"/>
    <mergeCell ref="N8:O8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8">
      <selection activeCell="I8" sqref="I8:M8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36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25</v>
      </c>
      <c r="C1" s="3">
        <v>18</v>
      </c>
      <c r="E1" s="49" t="s">
        <v>67</v>
      </c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1" t="s">
        <v>1</v>
      </c>
      <c r="B2" s="2">
        <v>24</v>
      </c>
      <c r="C2" s="4">
        <v>26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">
      <c r="A3" s="1" t="s">
        <v>2</v>
      </c>
      <c r="B3" s="2">
        <v>25</v>
      </c>
      <c r="C3" s="4">
        <v>16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3" ht="15">
      <c r="A4" s="1" t="s">
        <v>3</v>
      </c>
      <c r="B4" s="2"/>
      <c r="C4" s="4"/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74</v>
      </c>
      <c r="C6" s="6">
        <f>SUM(C1:C5)</f>
        <v>60</v>
      </c>
    </row>
    <row r="7" spans="1:3" ht="24" customHeight="1">
      <c r="A7" s="7"/>
      <c r="C7" s="8"/>
    </row>
    <row r="8" spans="1:22" ht="18.75">
      <c r="A8" s="50" t="s">
        <v>5</v>
      </c>
      <c r="B8" s="51"/>
      <c r="C8" s="46" t="s">
        <v>6</v>
      </c>
      <c r="D8" s="47"/>
      <c r="E8" s="47"/>
      <c r="F8" s="47"/>
      <c r="G8" s="47"/>
      <c r="H8" s="48"/>
      <c r="I8" s="46" t="s">
        <v>7</v>
      </c>
      <c r="J8" s="47"/>
      <c r="K8" s="47"/>
      <c r="L8" s="47"/>
      <c r="M8" s="48"/>
      <c r="N8" s="52" t="s">
        <v>8</v>
      </c>
      <c r="O8" s="53"/>
      <c r="P8" s="46" t="s">
        <v>9</v>
      </c>
      <c r="Q8" s="47"/>
      <c r="R8" s="48"/>
      <c r="S8" s="46" t="s">
        <v>10</v>
      </c>
      <c r="T8" s="47"/>
      <c r="U8" s="47"/>
      <c r="V8" s="48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37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35" t="s">
        <v>29</v>
      </c>
    </row>
    <row r="10" spans="1:22" ht="15.75">
      <c r="A10" s="10" t="s">
        <v>36</v>
      </c>
      <c r="B10" s="9">
        <v>3</v>
      </c>
      <c r="C10" s="12">
        <v>0</v>
      </c>
      <c r="D10" s="9">
        <v>0</v>
      </c>
      <c r="E10" s="9">
        <v>0</v>
      </c>
      <c r="F10" s="9">
        <f>SUM(C10:E10)</f>
        <v>0</v>
      </c>
      <c r="G10" s="13" t="e">
        <f>((C10+D10)/F10)</f>
        <v>#DIV/0!</v>
      </c>
      <c r="H10" s="38">
        <f aca="true" t="shared" si="0" ref="H10:H25">(C10/B10)</f>
        <v>0</v>
      </c>
      <c r="I10" s="12">
        <v>20</v>
      </c>
      <c r="J10" s="9">
        <v>20</v>
      </c>
      <c r="K10" s="13">
        <f aca="true" t="shared" si="1" ref="K10:K25">(I10/J10)</f>
        <v>1</v>
      </c>
      <c r="L10" s="9">
        <v>2</v>
      </c>
      <c r="M10" s="33">
        <v>12</v>
      </c>
      <c r="N10" s="14">
        <v>4</v>
      </c>
      <c r="O10" s="33">
        <v>1</v>
      </c>
      <c r="P10" s="14">
        <v>2</v>
      </c>
      <c r="Q10" s="9">
        <v>3</v>
      </c>
      <c r="R10" s="34">
        <f>P10/B10</f>
        <v>0.6666666666666666</v>
      </c>
      <c r="S10" s="14">
        <v>0</v>
      </c>
      <c r="T10" s="9">
        <v>0</v>
      </c>
      <c r="U10" s="9">
        <v>0</v>
      </c>
      <c r="V10" s="33">
        <f>(S10+T10)/B10</f>
        <v>0</v>
      </c>
    </row>
    <row r="11" spans="1:22" ht="15.75">
      <c r="A11" s="10" t="s">
        <v>45</v>
      </c>
      <c r="B11" s="9">
        <v>3</v>
      </c>
      <c r="C11" s="12">
        <v>11</v>
      </c>
      <c r="D11" s="9">
        <v>6</v>
      </c>
      <c r="E11" s="9">
        <v>5</v>
      </c>
      <c r="F11" s="9">
        <f>SUM(C11:E11)</f>
        <v>22</v>
      </c>
      <c r="G11" s="13">
        <f aca="true" t="shared" si="2" ref="G11:G25">((C11+D11)/F11)</f>
        <v>0.7727272727272727</v>
      </c>
      <c r="H11" s="38">
        <f t="shared" si="0"/>
        <v>3.6666666666666665</v>
      </c>
      <c r="I11" s="12">
        <v>21</v>
      </c>
      <c r="J11" s="9">
        <v>23</v>
      </c>
      <c r="K11" s="13">
        <f t="shared" si="1"/>
        <v>0.9130434782608695</v>
      </c>
      <c r="L11" s="9">
        <v>8</v>
      </c>
      <c r="M11" s="33">
        <v>16</v>
      </c>
      <c r="N11" s="14">
        <v>23</v>
      </c>
      <c r="O11" s="33">
        <v>1</v>
      </c>
      <c r="P11" s="14">
        <v>4</v>
      </c>
      <c r="Q11" s="9">
        <v>6</v>
      </c>
      <c r="R11" s="34">
        <f aca="true" t="shared" si="3" ref="R11:R23">P11/B11</f>
        <v>1.3333333333333333</v>
      </c>
      <c r="S11" s="14">
        <v>0</v>
      </c>
      <c r="T11" s="9">
        <v>0</v>
      </c>
      <c r="U11" s="9">
        <v>0</v>
      </c>
      <c r="V11" s="33">
        <f aca="true" t="shared" si="4" ref="V11:V23">(S11+T11)/B11</f>
        <v>0</v>
      </c>
    </row>
    <row r="12" spans="1:22" ht="15.75">
      <c r="A12" s="10" t="s">
        <v>38</v>
      </c>
      <c r="B12" s="9">
        <v>3</v>
      </c>
      <c r="C12" s="12">
        <v>9</v>
      </c>
      <c r="D12" s="9">
        <v>7</v>
      </c>
      <c r="E12" s="9">
        <v>3</v>
      </c>
      <c r="F12" s="9">
        <f>SUM(C12:E12)</f>
        <v>19</v>
      </c>
      <c r="G12" s="13">
        <f t="shared" si="2"/>
        <v>0.8421052631578947</v>
      </c>
      <c r="H12" s="38">
        <f t="shared" si="0"/>
        <v>3</v>
      </c>
      <c r="I12" s="12">
        <v>5</v>
      </c>
      <c r="J12" s="9">
        <v>7</v>
      </c>
      <c r="K12" s="13">
        <f t="shared" si="1"/>
        <v>0.7142857142857143</v>
      </c>
      <c r="L12" s="9">
        <v>1</v>
      </c>
      <c r="M12" s="33">
        <v>3</v>
      </c>
      <c r="N12" s="14">
        <v>19</v>
      </c>
      <c r="O12" s="33">
        <v>2</v>
      </c>
      <c r="P12" s="14">
        <v>2</v>
      </c>
      <c r="Q12" s="9">
        <v>5</v>
      </c>
      <c r="R12" s="34">
        <f t="shared" si="3"/>
        <v>0.6666666666666666</v>
      </c>
      <c r="S12" s="14">
        <v>0</v>
      </c>
      <c r="T12" s="9">
        <v>0</v>
      </c>
      <c r="U12" s="9">
        <v>0</v>
      </c>
      <c r="V12" s="33">
        <f t="shared" si="4"/>
        <v>0</v>
      </c>
    </row>
    <row r="13" spans="1:22" ht="15.75">
      <c r="A13" s="10" t="s">
        <v>39</v>
      </c>
      <c r="B13" s="9">
        <v>3</v>
      </c>
      <c r="C13" s="12">
        <v>7</v>
      </c>
      <c r="D13" s="9">
        <v>7</v>
      </c>
      <c r="E13" s="9">
        <v>3</v>
      </c>
      <c r="F13" s="9">
        <f>SUM(C13:E13)</f>
        <v>17</v>
      </c>
      <c r="G13" s="13">
        <f t="shared" si="2"/>
        <v>0.8235294117647058</v>
      </c>
      <c r="H13" s="38">
        <f t="shared" si="0"/>
        <v>2.3333333333333335</v>
      </c>
      <c r="I13" s="12">
        <v>0</v>
      </c>
      <c r="J13" s="9">
        <v>0</v>
      </c>
      <c r="K13" s="13" t="e">
        <f t="shared" si="1"/>
        <v>#DIV/0!</v>
      </c>
      <c r="L13" s="9">
        <v>0</v>
      </c>
      <c r="M13" s="33">
        <v>0</v>
      </c>
      <c r="N13" s="14">
        <v>3</v>
      </c>
      <c r="O13" s="33">
        <v>1</v>
      </c>
      <c r="P13" s="14">
        <v>0</v>
      </c>
      <c r="Q13" s="9">
        <v>1</v>
      </c>
      <c r="R13" s="34">
        <f t="shared" si="3"/>
        <v>0</v>
      </c>
      <c r="S13" s="14">
        <v>1</v>
      </c>
      <c r="T13" s="9">
        <v>0</v>
      </c>
      <c r="U13" s="9">
        <v>1</v>
      </c>
      <c r="V13" s="33">
        <f t="shared" si="4"/>
        <v>0.3333333333333333</v>
      </c>
    </row>
    <row r="14" spans="1:22" ht="15.75">
      <c r="A14" s="10" t="s">
        <v>42</v>
      </c>
      <c r="B14" s="9">
        <v>3</v>
      </c>
      <c r="C14" s="12">
        <v>2</v>
      </c>
      <c r="D14" s="9">
        <v>4</v>
      </c>
      <c r="E14" s="9">
        <v>4</v>
      </c>
      <c r="F14" s="9">
        <f>SUM(C14:E14)</f>
        <v>10</v>
      </c>
      <c r="G14" s="13">
        <f t="shared" si="2"/>
        <v>0.6</v>
      </c>
      <c r="H14" s="38">
        <f t="shared" si="0"/>
        <v>0.6666666666666666</v>
      </c>
      <c r="I14" s="12">
        <v>5</v>
      </c>
      <c r="J14" s="9">
        <v>6</v>
      </c>
      <c r="K14" s="13">
        <f t="shared" si="1"/>
        <v>0.8333333333333334</v>
      </c>
      <c r="L14" s="9">
        <v>1</v>
      </c>
      <c r="M14" s="33">
        <v>3</v>
      </c>
      <c r="N14" s="14">
        <v>0</v>
      </c>
      <c r="O14" s="33">
        <v>0</v>
      </c>
      <c r="P14" s="14">
        <v>1</v>
      </c>
      <c r="Q14" s="9">
        <v>1</v>
      </c>
      <c r="R14" s="34">
        <f t="shared" si="3"/>
        <v>0.3333333333333333</v>
      </c>
      <c r="S14" s="14">
        <v>0</v>
      </c>
      <c r="T14" s="9">
        <v>0</v>
      </c>
      <c r="U14" s="9">
        <v>3</v>
      </c>
      <c r="V14" s="33">
        <f t="shared" si="4"/>
        <v>0</v>
      </c>
    </row>
    <row r="15" spans="1:22" ht="15.75">
      <c r="A15" s="10" t="s">
        <v>43</v>
      </c>
      <c r="B15" s="9">
        <v>3</v>
      </c>
      <c r="C15" s="12">
        <v>7</v>
      </c>
      <c r="D15" s="9">
        <v>7</v>
      </c>
      <c r="E15" s="9">
        <v>4</v>
      </c>
      <c r="F15" s="9">
        <f aca="true" t="shared" si="5" ref="F15:F23">SUM(C15:E15)</f>
        <v>18</v>
      </c>
      <c r="G15" s="13">
        <f t="shared" si="2"/>
        <v>0.7777777777777778</v>
      </c>
      <c r="H15" s="38">
        <f t="shared" si="0"/>
        <v>2.3333333333333335</v>
      </c>
      <c r="I15" s="12">
        <v>6</v>
      </c>
      <c r="J15" s="9">
        <v>6</v>
      </c>
      <c r="K15" s="13">
        <f>(I15/J15)</f>
        <v>1</v>
      </c>
      <c r="L15" s="9">
        <v>1</v>
      </c>
      <c r="M15" s="33">
        <v>1</v>
      </c>
      <c r="N15" s="14">
        <v>12</v>
      </c>
      <c r="O15" s="33">
        <v>4</v>
      </c>
      <c r="P15" s="14">
        <v>3</v>
      </c>
      <c r="Q15" s="9">
        <v>1</v>
      </c>
      <c r="R15" s="34">
        <f t="shared" si="3"/>
        <v>1</v>
      </c>
      <c r="S15" s="14">
        <v>1</v>
      </c>
      <c r="T15" s="9">
        <v>1</v>
      </c>
      <c r="U15" s="9">
        <v>1</v>
      </c>
      <c r="V15" s="33">
        <f t="shared" si="4"/>
        <v>0.6666666666666666</v>
      </c>
    </row>
    <row r="16" spans="1:22" ht="15.75">
      <c r="A16" s="10" t="s">
        <v>37</v>
      </c>
      <c r="B16" s="9">
        <v>3</v>
      </c>
      <c r="C16" s="12">
        <v>1</v>
      </c>
      <c r="D16" s="9">
        <v>0</v>
      </c>
      <c r="E16" s="9">
        <v>0</v>
      </c>
      <c r="F16" s="9">
        <f t="shared" si="5"/>
        <v>1</v>
      </c>
      <c r="G16" s="13">
        <f t="shared" si="2"/>
        <v>1</v>
      </c>
      <c r="H16" s="38">
        <f t="shared" si="0"/>
        <v>0.3333333333333333</v>
      </c>
      <c r="I16" s="12">
        <v>11</v>
      </c>
      <c r="J16" s="9">
        <v>13</v>
      </c>
      <c r="K16" s="13">
        <f>(I16/J16)</f>
        <v>0.8461538461538461</v>
      </c>
      <c r="L16" s="9">
        <v>0</v>
      </c>
      <c r="M16" s="33">
        <v>5</v>
      </c>
      <c r="N16" s="14">
        <v>27</v>
      </c>
      <c r="O16" s="33">
        <v>2</v>
      </c>
      <c r="P16" s="14">
        <v>7</v>
      </c>
      <c r="Q16" s="9">
        <v>2</v>
      </c>
      <c r="R16" s="34">
        <f t="shared" si="3"/>
        <v>2.3333333333333335</v>
      </c>
      <c r="S16" s="14">
        <v>0</v>
      </c>
      <c r="T16" s="9">
        <v>0</v>
      </c>
      <c r="U16" s="9">
        <v>0</v>
      </c>
      <c r="V16" s="33">
        <f t="shared" si="4"/>
        <v>0</v>
      </c>
    </row>
    <row r="17" spans="1:22" ht="15.75">
      <c r="A17" s="10" t="s">
        <v>41</v>
      </c>
      <c r="B17" s="9">
        <v>0</v>
      </c>
      <c r="C17" s="12">
        <v>0</v>
      </c>
      <c r="D17" s="9">
        <v>0</v>
      </c>
      <c r="E17" s="9">
        <v>0</v>
      </c>
      <c r="F17" s="9">
        <f t="shared" si="5"/>
        <v>0</v>
      </c>
      <c r="G17" s="13" t="e">
        <f t="shared" si="2"/>
        <v>#DIV/0!</v>
      </c>
      <c r="H17" s="38" t="e">
        <f t="shared" si="0"/>
        <v>#DIV/0!</v>
      </c>
      <c r="I17" s="12">
        <v>0</v>
      </c>
      <c r="J17" s="9">
        <v>0</v>
      </c>
      <c r="K17" s="13" t="e">
        <f t="shared" si="1"/>
        <v>#DIV/0!</v>
      </c>
      <c r="L17" s="9">
        <v>0</v>
      </c>
      <c r="M17" s="33">
        <v>0</v>
      </c>
      <c r="N17" s="14">
        <v>0</v>
      </c>
      <c r="O17" s="33">
        <v>0</v>
      </c>
      <c r="P17" s="14">
        <v>0</v>
      </c>
      <c r="Q17" s="9">
        <v>0</v>
      </c>
      <c r="R17" s="34" t="e">
        <f t="shared" si="3"/>
        <v>#DIV/0!</v>
      </c>
      <c r="S17" s="14">
        <v>0</v>
      </c>
      <c r="T17" s="9">
        <v>0</v>
      </c>
      <c r="U17" s="9">
        <v>0</v>
      </c>
      <c r="V17" s="33" t="e">
        <f t="shared" si="4"/>
        <v>#DIV/0!</v>
      </c>
    </row>
    <row r="18" spans="1:22" ht="15.75">
      <c r="A18" s="10" t="s">
        <v>40</v>
      </c>
      <c r="B18" s="9">
        <v>1</v>
      </c>
      <c r="C18" s="12">
        <v>0</v>
      </c>
      <c r="D18" s="9">
        <v>0</v>
      </c>
      <c r="E18" s="9">
        <v>0</v>
      </c>
      <c r="F18" s="9">
        <f t="shared" si="5"/>
        <v>0</v>
      </c>
      <c r="G18" s="13" t="e">
        <f t="shared" si="2"/>
        <v>#DIV/0!</v>
      </c>
      <c r="H18" s="38">
        <f t="shared" si="0"/>
        <v>0</v>
      </c>
      <c r="I18" s="12">
        <v>0</v>
      </c>
      <c r="J18" s="9">
        <v>1</v>
      </c>
      <c r="K18" s="13">
        <f t="shared" si="1"/>
        <v>0</v>
      </c>
      <c r="L18" s="9">
        <v>0</v>
      </c>
      <c r="M18" s="33">
        <v>0</v>
      </c>
      <c r="N18" s="14">
        <v>0</v>
      </c>
      <c r="O18" s="33">
        <v>0</v>
      </c>
      <c r="P18" s="14">
        <v>0</v>
      </c>
      <c r="Q18" s="9">
        <v>0</v>
      </c>
      <c r="R18" s="34">
        <f t="shared" si="3"/>
        <v>0</v>
      </c>
      <c r="S18" s="14">
        <v>0</v>
      </c>
      <c r="T18" s="9">
        <v>0</v>
      </c>
      <c r="U18" s="9">
        <v>0</v>
      </c>
      <c r="V18" s="33">
        <f t="shared" si="4"/>
        <v>0</v>
      </c>
    </row>
    <row r="19" spans="1:22" ht="15.75">
      <c r="A19" s="10" t="s">
        <v>44</v>
      </c>
      <c r="B19" s="9">
        <v>1</v>
      </c>
      <c r="C19" s="12">
        <v>0</v>
      </c>
      <c r="D19" s="9">
        <v>0</v>
      </c>
      <c r="E19" s="9">
        <v>0</v>
      </c>
      <c r="F19" s="9">
        <f t="shared" si="5"/>
        <v>0</v>
      </c>
      <c r="G19" s="13" t="e">
        <f t="shared" si="2"/>
        <v>#DIV/0!</v>
      </c>
      <c r="H19" s="38">
        <f t="shared" si="0"/>
        <v>0</v>
      </c>
      <c r="I19" s="12">
        <v>0</v>
      </c>
      <c r="J19" s="9">
        <v>1</v>
      </c>
      <c r="K19" s="13">
        <f t="shared" si="1"/>
        <v>0</v>
      </c>
      <c r="L19" s="9">
        <v>0</v>
      </c>
      <c r="M19" s="33">
        <v>0</v>
      </c>
      <c r="N19" s="14">
        <v>0</v>
      </c>
      <c r="O19" s="33">
        <v>0</v>
      </c>
      <c r="P19" s="14">
        <v>0</v>
      </c>
      <c r="Q19" s="9">
        <v>0</v>
      </c>
      <c r="R19" s="34">
        <f t="shared" si="3"/>
        <v>0</v>
      </c>
      <c r="S19" s="14">
        <v>0</v>
      </c>
      <c r="T19" s="9">
        <v>0</v>
      </c>
      <c r="U19" s="9">
        <v>0</v>
      </c>
      <c r="V19" s="33">
        <f t="shared" si="4"/>
        <v>0</v>
      </c>
    </row>
    <row r="20" spans="1:22" ht="15.75">
      <c r="A20" s="10" t="s">
        <v>46</v>
      </c>
      <c r="B20" s="9">
        <v>0</v>
      </c>
      <c r="C20" s="12">
        <v>0</v>
      </c>
      <c r="D20" s="9">
        <v>0</v>
      </c>
      <c r="E20" s="9">
        <v>0</v>
      </c>
      <c r="F20" s="9">
        <f t="shared" si="5"/>
        <v>0</v>
      </c>
      <c r="G20" s="13" t="e">
        <f t="shared" si="2"/>
        <v>#DIV/0!</v>
      </c>
      <c r="H20" s="38" t="e">
        <f t="shared" si="0"/>
        <v>#DIV/0!</v>
      </c>
      <c r="I20" s="12">
        <v>0</v>
      </c>
      <c r="J20" s="9">
        <v>0</v>
      </c>
      <c r="K20" s="13" t="e">
        <f t="shared" si="1"/>
        <v>#DIV/0!</v>
      </c>
      <c r="L20" s="9">
        <v>0</v>
      </c>
      <c r="M20" s="33">
        <v>0</v>
      </c>
      <c r="N20" s="14">
        <v>0</v>
      </c>
      <c r="O20" s="33">
        <v>0</v>
      </c>
      <c r="P20" s="14">
        <v>0</v>
      </c>
      <c r="Q20" s="9">
        <v>0</v>
      </c>
      <c r="R20" s="34" t="e">
        <f t="shared" si="3"/>
        <v>#DIV/0!</v>
      </c>
      <c r="S20" s="14">
        <v>0</v>
      </c>
      <c r="T20" s="9">
        <v>0</v>
      </c>
      <c r="U20" s="9">
        <v>0</v>
      </c>
      <c r="V20" s="33" t="e">
        <f t="shared" si="4"/>
        <v>#DIV/0!</v>
      </c>
    </row>
    <row r="21" spans="1:22" ht="15.75">
      <c r="A21" s="10" t="s">
        <v>47</v>
      </c>
      <c r="B21" s="9">
        <v>0</v>
      </c>
      <c r="C21" s="12">
        <v>0</v>
      </c>
      <c r="D21" s="9">
        <v>0</v>
      </c>
      <c r="E21" s="9">
        <v>0</v>
      </c>
      <c r="F21" s="9">
        <f t="shared" si="5"/>
        <v>0</v>
      </c>
      <c r="G21" s="13" t="e">
        <f t="shared" si="2"/>
        <v>#DIV/0!</v>
      </c>
      <c r="H21" s="38" t="e">
        <f t="shared" si="0"/>
        <v>#DIV/0!</v>
      </c>
      <c r="I21" s="12">
        <v>0</v>
      </c>
      <c r="J21" s="9">
        <v>0</v>
      </c>
      <c r="K21" s="13" t="e">
        <f t="shared" si="1"/>
        <v>#DIV/0!</v>
      </c>
      <c r="L21" s="9">
        <v>0</v>
      </c>
      <c r="M21" s="33">
        <v>0</v>
      </c>
      <c r="N21" s="14">
        <v>0</v>
      </c>
      <c r="O21" s="33">
        <v>0</v>
      </c>
      <c r="P21" s="14">
        <v>0</v>
      </c>
      <c r="Q21" s="9">
        <v>0</v>
      </c>
      <c r="R21" s="34" t="e">
        <f t="shared" si="3"/>
        <v>#DIV/0!</v>
      </c>
      <c r="S21" s="14">
        <v>0</v>
      </c>
      <c r="T21" s="9">
        <v>0</v>
      </c>
      <c r="U21" s="9">
        <v>0</v>
      </c>
      <c r="V21" s="33" t="e">
        <f t="shared" si="4"/>
        <v>#DIV/0!</v>
      </c>
    </row>
    <row r="22" spans="1:22" ht="15.75">
      <c r="A22" s="10"/>
      <c r="B22" s="9">
        <v>0</v>
      </c>
      <c r="C22" s="12">
        <v>0</v>
      </c>
      <c r="D22" s="9">
        <v>0</v>
      </c>
      <c r="E22" s="9">
        <v>0</v>
      </c>
      <c r="F22" s="9">
        <f t="shared" si="5"/>
        <v>0</v>
      </c>
      <c r="G22" s="13" t="e">
        <f t="shared" si="2"/>
        <v>#DIV/0!</v>
      </c>
      <c r="H22" s="38" t="e">
        <f t="shared" si="0"/>
        <v>#DIV/0!</v>
      </c>
      <c r="I22" s="12">
        <v>0</v>
      </c>
      <c r="J22" s="9">
        <v>0</v>
      </c>
      <c r="K22" s="13" t="e">
        <f t="shared" si="1"/>
        <v>#DIV/0!</v>
      </c>
      <c r="L22" s="9">
        <v>0</v>
      </c>
      <c r="M22" s="33">
        <v>0</v>
      </c>
      <c r="N22" s="14">
        <v>0</v>
      </c>
      <c r="O22" s="33">
        <v>0</v>
      </c>
      <c r="P22" s="14">
        <v>0</v>
      </c>
      <c r="Q22" s="9">
        <v>0</v>
      </c>
      <c r="R22" s="34" t="e">
        <f t="shared" si="3"/>
        <v>#DIV/0!</v>
      </c>
      <c r="S22" s="14">
        <v>0</v>
      </c>
      <c r="T22" s="9">
        <v>0</v>
      </c>
      <c r="U22" s="9">
        <v>0</v>
      </c>
      <c r="V22" s="33" t="e">
        <f t="shared" si="4"/>
        <v>#DIV/0!</v>
      </c>
    </row>
    <row r="23" spans="1:22" ht="15.75">
      <c r="A23" s="10"/>
      <c r="B23" s="9">
        <v>0</v>
      </c>
      <c r="C23" s="12">
        <v>0</v>
      </c>
      <c r="D23" s="9">
        <v>0</v>
      </c>
      <c r="E23" s="9">
        <v>0</v>
      </c>
      <c r="F23" s="9">
        <f t="shared" si="5"/>
        <v>0</v>
      </c>
      <c r="G23" s="13" t="e">
        <f t="shared" si="2"/>
        <v>#DIV/0!</v>
      </c>
      <c r="H23" s="38" t="e">
        <f t="shared" si="0"/>
        <v>#DIV/0!</v>
      </c>
      <c r="I23" s="12">
        <v>0</v>
      </c>
      <c r="J23" s="9">
        <v>0</v>
      </c>
      <c r="K23" s="13" t="e">
        <f t="shared" si="1"/>
        <v>#DIV/0!</v>
      </c>
      <c r="L23" s="9">
        <v>0</v>
      </c>
      <c r="M23" s="33">
        <v>0</v>
      </c>
      <c r="N23" s="14">
        <v>0</v>
      </c>
      <c r="O23" s="33">
        <v>0</v>
      </c>
      <c r="P23" s="14">
        <v>0</v>
      </c>
      <c r="Q23" s="9">
        <v>0</v>
      </c>
      <c r="R23" s="34" t="e">
        <f t="shared" si="3"/>
        <v>#DIV/0!</v>
      </c>
      <c r="S23" s="14">
        <v>0</v>
      </c>
      <c r="T23" s="9">
        <v>0</v>
      </c>
      <c r="U23" s="9">
        <v>0</v>
      </c>
      <c r="V23" s="33" t="e">
        <f t="shared" si="4"/>
        <v>#DIV/0!</v>
      </c>
    </row>
    <row r="24" spans="2:22" ht="16.5" thickBot="1">
      <c r="B24" s="9"/>
      <c r="C24" s="12"/>
      <c r="D24" s="9"/>
      <c r="E24" s="9"/>
      <c r="F24" s="9"/>
      <c r="G24" s="31"/>
      <c r="H24" s="39"/>
      <c r="I24" s="12"/>
      <c r="J24" s="9"/>
      <c r="K24" s="31"/>
      <c r="L24" s="9"/>
      <c r="M24" s="9"/>
      <c r="N24" s="12"/>
      <c r="O24" s="14"/>
      <c r="P24" s="12"/>
      <c r="Q24" s="9"/>
      <c r="R24" s="15"/>
      <c r="S24" s="12"/>
      <c r="T24" s="9"/>
      <c r="U24" s="9"/>
      <c r="V24" s="33"/>
    </row>
    <row r="25" spans="1:22" ht="18.75">
      <c r="A25" s="16" t="s">
        <v>30</v>
      </c>
      <c r="B25" s="17">
        <v>3</v>
      </c>
      <c r="C25" s="18">
        <f>SUM(C10:C24)</f>
        <v>37</v>
      </c>
      <c r="D25" s="29">
        <f>SUM(D10:D24)</f>
        <v>31</v>
      </c>
      <c r="E25" s="29">
        <f>SUM(E10:E24)</f>
        <v>19</v>
      </c>
      <c r="F25" s="17">
        <f>SUM(F10:F24)</f>
        <v>87</v>
      </c>
      <c r="G25" s="32">
        <f t="shared" si="2"/>
        <v>0.7816091954022989</v>
      </c>
      <c r="H25" s="40">
        <f t="shared" si="0"/>
        <v>12.333333333333334</v>
      </c>
      <c r="I25" s="18">
        <f>SUM(I10:I24)</f>
        <v>68</v>
      </c>
      <c r="J25" s="29">
        <f>SUM(J10:J24)</f>
        <v>77</v>
      </c>
      <c r="K25" s="26">
        <f t="shared" si="1"/>
        <v>0.8831168831168831</v>
      </c>
      <c r="L25" s="17">
        <f aca="true" t="shared" si="6" ref="L25:Q25">SUM(L10:L24)</f>
        <v>13</v>
      </c>
      <c r="M25" s="30">
        <f t="shared" si="6"/>
        <v>40</v>
      </c>
      <c r="N25" s="29">
        <f t="shared" si="6"/>
        <v>88</v>
      </c>
      <c r="O25" s="17">
        <f t="shared" si="6"/>
        <v>11</v>
      </c>
      <c r="P25" s="18">
        <f t="shared" si="6"/>
        <v>19</v>
      </c>
      <c r="Q25" s="29">
        <f t="shared" si="6"/>
        <v>19</v>
      </c>
      <c r="R25" s="19">
        <f>(P25)/B25</f>
        <v>6.333333333333333</v>
      </c>
      <c r="S25" s="18">
        <f>SUM(S10:S24)</f>
        <v>2</v>
      </c>
      <c r="T25" s="17">
        <f>SUM(T10:T24)</f>
        <v>1</v>
      </c>
      <c r="U25" s="17">
        <f>SUM(U10:U24)</f>
        <v>5</v>
      </c>
      <c r="V25" s="30">
        <f>(S25)/B25</f>
        <v>0.6666666666666666</v>
      </c>
    </row>
    <row r="26" spans="1:22" ht="15.75">
      <c r="A26" s="20"/>
      <c r="B26" s="20"/>
      <c r="C26" s="20"/>
      <c r="D26" s="20"/>
      <c r="E26" s="20"/>
      <c r="F26" s="20"/>
      <c r="G26" s="21"/>
      <c r="H26" s="4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5.75">
      <c r="A27" s="20"/>
      <c r="B27" s="20"/>
      <c r="C27" s="20" t="s">
        <v>31</v>
      </c>
      <c r="D27" s="20" t="s">
        <v>27</v>
      </c>
      <c r="E27" s="20" t="s">
        <v>32</v>
      </c>
      <c r="F27" s="20" t="s">
        <v>33</v>
      </c>
      <c r="G27" s="21" t="s">
        <v>34</v>
      </c>
      <c r="H27" s="41" t="s">
        <v>35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15.75">
      <c r="A28" s="27" t="s">
        <v>36</v>
      </c>
      <c r="B28" s="22"/>
      <c r="C28" s="9">
        <v>35</v>
      </c>
      <c r="D28" s="9">
        <v>41</v>
      </c>
      <c r="E28" s="9">
        <v>0</v>
      </c>
      <c r="F28" s="9">
        <f>SUM(C28:E28)</f>
        <v>76</v>
      </c>
      <c r="G28" s="13">
        <f>((C28+D28)/F28)</f>
        <v>1</v>
      </c>
      <c r="H28" s="42">
        <f>(C28/B10)</f>
        <v>11.666666666666666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ht="16.5" thickBot="1">
      <c r="A29" s="28" t="s">
        <v>43</v>
      </c>
      <c r="B29" s="24"/>
      <c r="C29" s="9">
        <v>0</v>
      </c>
      <c r="D29" s="9">
        <v>0</v>
      </c>
      <c r="E29" s="9">
        <v>0</v>
      </c>
      <c r="F29" s="9">
        <f>SUM(C29:E29)</f>
        <v>0</v>
      </c>
      <c r="G29" s="13" t="e">
        <f>((C29+D29)/F29)</f>
        <v>#DIV/0!</v>
      </c>
      <c r="H29" s="43">
        <f>(C29/B15)</f>
        <v>0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ht="18.75">
      <c r="A30" s="23" t="s">
        <v>33</v>
      </c>
      <c r="B30" s="24"/>
      <c r="C30" s="25">
        <f>SUM(C28:C29)</f>
        <v>35</v>
      </c>
      <c r="D30" s="25">
        <f>SUM(D28:D29)</f>
        <v>41</v>
      </c>
      <c r="E30" s="25">
        <f>SUM(E28:E29)</f>
        <v>0</v>
      </c>
      <c r="F30" s="25">
        <f>SUM(C30:E30)</f>
        <v>76</v>
      </c>
      <c r="G30" s="26">
        <f>((C30+D30)/F30)</f>
        <v>1</v>
      </c>
      <c r="H30" s="44">
        <f>SUM(H28:H29)</f>
        <v>11.666666666666666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</sheetData>
  <mergeCells count="7">
    <mergeCell ref="P8:R8"/>
    <mergeCell ref="S8:V8"/>
    <mergeCell ref="E1:O3"/>
    <mergeCell ref="A8:B8"/>
    <mergeCell ref="C8:H8"/>
    <mergeCell ref="I8:M8"/>
    <mergeCell ref="N8:O8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8">
      <selection activeCell="C8" sqref="C8:H8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36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25</v>
      </c>
      <c r="C1" s="3">
        <v>15</v>
      </c>
      <c r="E1" s="49" t="s">
        <v>54</v>
      </c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1" t="s">
        <v>1</v>
      </c>
      <c r="B2" s="2">
        <v>24</v>
      </c>
      <c r="C2" s="4">
        <v>26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">
      <c r="A3" s="1" t="s">
        <v>2</v>
      </c>
      <c r="B3" s="2">
        <v>25</v>
      </c>
      <c r="C3" s="4">
        <v>19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3" ht="15">
      <c r="A4" s="1" t="s">
        <v>3</v>
      </c>
      <c r="B4" s="2"/>
      <c r="C4" s="4"/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74</v>
      </c>
      <c r="C6" s="6">
        <f>SUM(C1:C5)</f>
        <v>60</v>
      </c>
    </row>
    <row r="7" spans="1:3" ht="24" customHeight="1">
      <c r="A7" s="7"/>
      <c r="C7" s="8"/>
    </row>
    <row r="8" spans="1:22" ht="18.75">
      <c r="A8" s="50" t="s">
        <v>5</v>
      </c>
      <c r="B8" s="51"/>
      <c r="C8" s="46" t="s">
        <v>6</v>
      </c>
      <c r="D8" s="47"/>
      <c r="E8" s="47"/>
      <c r="F8" s="47"/>
      <c r="G8" s="47"/>
      <c r="H8" s="48"/>
      <c r="I8" s="46" t="s">
        <v>7</v>
      </c>
      <c r="J8" s="47"/>
      <c r="K8" s="47"/>
      <c r="L8" s="47"/>
      <c r="M8" s="48"/>
      <c r="N8" s="52" t="s">
        <v>8</v>
      </c>
      <c r="O8" s="53"/>
      <c r="P8" s="46" t="s">
        <v>9</v>
      </c>
      <c r="Q8" s="47"/>
      <c r="R8" s="48"/>
      <c r="S8" s="46" t="s">
        <v>10</v>
      </c>
      <c r="T8" s="47"/>
      <c r="U8" s="47"/>
      <c r="V8" s="48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37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35" t="s">
        <v>29</v>
      </c>
    </row>
    <row r="10" spans="1:22" ht="15.75">
      <c r="A10" s="10" t="s">
        <v>36</v>
      </c>
      <c r="B10" s="9">
        <v>3</v>
      </c>
      <c r="C10" s="12">
        <v>1</v>
      </c>
      <c r="D10" s="9">
        <v>5</v>
      </c>
      <c r="E10" s="9">
        <v>3</v>
      </c>
      <c r="F10" s="9">
        <f>SUM(C10:E10)</f>
        <v>9</v>
      </c>
      <c r="G10" s="13">
        <f>((C10+D10)/F10)</f>
        <v>0.6666666666666666</v>
      </c>
      <c r="H10" s="38">
        <f aca="true" t="shared" si="0" ref="H10:H25">(C10/B10)</f>
        <v>0.3333333333333333</v>
      </c>
      <c r="I10" s="12">
        <v>17</v>
      </c>
      <c r="J10" s="9">
        <v>17</v>
      </c>
      <c r="K10" s="13">
        <f aca="true" t="shared" si="1" ref="K10:K25">(I10/J10)</f>
        <v>1</v>
      </c>
      <c r="L10" s="9">
        <v>1</v>
      </c>
      <c r="M10" s="33">
        <v>12</v>
      </c>
      <c r="N10" s="14">
        <v>1</v>
      </c>
      <c r="O10" s="33">
        <v>1</v>
      </c>
      <c r="P10" s="14">
        <v>4</v>
      </c>
      <c r="Q10" s="9">
        <v>1</v>
      </c>
      <c r="R10" s="34">
        <f>P10/B10</f>
        <v>1.3333333333333333</v>
      </c>
      <c r="S10" s="14">
        <v>2</v>
      </c>
      <c r="T10" s="9">
        <v>0</v>
      </c>
      <c r="U10" s="9">
        <v>0</v>
      </c>
      <c r="V10" s="33">
        <f>(S10+T10)/B10</f>
        <v>0.6666666666666666</v>
      </c>
    </row>
    <row r="11" spans="1:22" ht="15.75">
      <c r="A11" s="10" t="s">
        <v>45</v>
      </c>
      <c r="B11" s="9">
        <v>3</v>
      </c>
      <c r="C11" s="12">
        <v>11</v>
      </c>
      <c r="D11" s="9">
        <v>18</v>
      </c>
      <c r="E11" s="9">
        <v>2</v>
      </c>
      <c r="F11" s="9">
        <f>SUM(C11:E11)</f>
        <v>31</v>
      </c>
      <c r="G11" s="13">
        <f aca="true" t="shared" si="2" ref="G11:G25">((C11+D11)/F11)</f>
        <v>0.9354838709677419</v>
      </c>
      <c r="H11" s="38">
        <f t="shared" si="0"/>
        <v>3.6666666666666665</v>
      </c>
      <c r="I11" s="12">
        <v>10</v>
      </c>
      <c r="J11" s="9">
        <v>11</v>
      </c>
      <c r="K11" s="13">
        <f t="shared" si="1"/>
        <v>0.9090909090909091</v>
      </c>
      <c r="L11" s="9">
        <v>0</v>
      </c>
      <c r="M11" s="33">
        <v>5</v>
      </c>
      <c r="N11" s="14">
        <v>32</v>
      </c>
      <c r="O11" s="33">
        <v>2</v>
      </c>
      <c r="P11" s="14">
        <v>6</v>
      </c>
      <c r="Q11" s="9">
        <v>4</v>
      </c>
      <c r="R11" s="34">
        <f aca="true" t="shared" si="3" ref="R11:R23">P11/B11</f>
        <v>2</v>
      </c>
      <c r="S11" s="14">
        <v>0</v>
      </c>
      <c r="T11" s="9">
        <v>0</v>
      </c>
      <c r="U11" s="9">
        <v>0</v>
      </c>
      <c r="V11" s="33">
        <f aca="true" t="shared" si="4" ref="V11:V23">(S11+T11)/B11</f>
        <v>0</v>
      </c>
    </row>
    <row r="12" spans="1:22" ht="15.75">
      <c r="A12" s="10" t="s">
        <v>38</v>
      </c>
      <c r="B12" s="9">
        <v>3</v>
      </c>
      <c r="C12" s="12">
        <v>11</v>
      </c>
      <c r="D12" s="9">
        <v>18</v>
      </c>
      <c r="E12" s="9">
        <v>5</v>
      </c>
      <c r="F12" s="9">
        <f>SUM(C12:E12)</f>
        <v>34</v>
      </c>
      <c r="G12" s="13">
        <f t="shared" si="2"/>
        <v>0.8529411764705882</v>
      </c>
      <c r="H12" s="38">
        <f t="shared" si="0"/>
        <v>3.6666666666666665</v>
      </c>
      <c r="I12" s="12">
        <v>13</v>
      </c>
      <c r="J12" s="9">
        <v>15</v>
      </c>
      <c r="K12" s="13">
        <f t="shared" si="1"/>
        <v>0.8666666666666667</v>
      </c>
      <c r="L12" s="9">
        <v>7</v>
      </c>
      <c r="M12" s="33">
        <v>11</v>
      </c>
      <c r="N12" s="14">
        <v>18</v>
      </c>
      <c r="O12" s="33">
        <v>3</v>
      </c>
      <c r="P12" s="14">
        <v>6</v>
      </c>
      <c r="Q12" s="9">
        <v>7</v>
      </c>
      <c r="R12" s="34">
        <f t="shared" si="3"/>
        <v>2</v>
      </c>
      <c r="S12" s="14">
        <v>0</v>
      </c>
      <c r="T12" s="9">
        <v>0</v>
      </c>
      <c r="U12" s="9">
        <v>0</v>
      </c>
      <c r="V12" s="33">
        <f t="shared" si="4"/>
        <v>0</v>
      </c>
    </row>
    <row r="13" spans="1:22" ht="15.75">
      <c r="A13" s="10" t="s">
        <v>39</v>
      </c>
      <c r="B13" s="9">
        <v>3</v>
      </c>
      <c r="C13" s="12">
        <v>2</v>
      </c>
      <c r="D13" s="9">
        <v>10</v>
      </c>
      <c r="E13" s="9">
        <v>1</v>
      </c>
      <c r="F13" s="9">
        <f>SUM(C13:E13)</f>
        <v>13</v>
      </c>
      <c r="G13" s="13">
        <f t="shared" si="2"/>
        <v>0.9230769230769231</v>
      </c>
      <c r="H13" s="38">
        <f t="shared" si="0"/>
        <v>0.6666666666666666</v>
      </c>
      <c r="I13" s="12">
        <v>0</v>
      </c>
      <c r="J13" s="9">
        <v>0</v>
      </c>
      <c r="K13" s="13" t="e">
        <f t="shared" si="1"/>
        <v>#DIV/0!</v>
      </c>
      <c r="L13" s="9">
        <v>0</v>
      </c>
      <c r="M13" s="33">
        <v>0</v>
      </c>
      <c r="N13" s="14">
        <v>7</v>
      </c>
      <c r="O13" s="33">
        <v>1</v>
      </c>
      <c r="P13" s="14">
        <v>0</v>
      </c>
      <c r="Q13" s="9">
        <v>1</v>
      </c>
      <c r="R13" s="34">
        <f t="shared" si="3"/>
        <v>0</v>
      </c>
      <c r="S13" s="14">
        <v>1</v>
      </c>
      <c r="T13" s="9">
        <v>1</v>
      </c>
      <c r="U13" s="9">
        <v>3</v>
      </c>
      <c r="V13" s="33">
        <f t="shared" si="4"/>
        <v>0.6666666666666666</v>
      </c>
    </row>
    <row r="14" spans="1:22" ht="15.75">
      <c r="A14" s="10" t="s">
        <v>42</v>
      </c>
      <c r="B14" s="9">
        <v>2</v>
      </c>
      <c r="C14" s="12">
        <v>6</v>
      </c>
      <c r="D14" s="9">
        <v>7</v>
      </c>
      <c r="E14" s="9">
        <v>3</v>
      </c>
      <c r="F14" s="9">
        <f>SUM(C14:E14)</f>
        <v>16</v>
      </c>
      <c r="G14" s="13">
        <f t="shared" si="2"/>
        <v>0.8125</v>
      </c>
      <c r="H14" s="38">
        <f t="shared" si="0"/>
        <v>3</v>
      </c>
      <c r="I14" s="12">
        <v>2</v>
      </c>
      <c r="J14" s="9">
        <v>2</v>
      </c>
      <c r="K14" s="13">
        <f t="shared" si="1"/>
        <v>1</v>
      </c>
      <c r="L14" s="9">
        <v>0</v>
      </c>
      <c r="M14" s="33">
        <v>0</v>
      </c>
      <c r="N14" s="14">
        <v>0</v>
      </c>
      <c r="O14" s="33">
        <v>0</v>
      </c>
      <c r="P14" s="14">
        <v>0</v>
      </c>
      <c r="Q14" s="9">
        <v>0</v>
      </c>
      <c r="R14" s="34">
        <f t="shared" si="3"/>
        <v>0</v>
      </c>
      <c r="S14" s="14">
        <v>0</v>
      </c>
      <c r="T14" s="9">
        <v>2</v>
      </c>
      <c r="U14" s="9">
        <v>0</v>
      </c>
      <c r="V14" s="33">
        <f t="shared" si="4"/>
        <v>1</v>
      </c>
    </row>
    <row r="15" spans="1:22" ht="15.75">
      <c r="A15" s="10" t="s">
        <v>43</v>
      </c>
      <c r="B15" s="9">
        <v>3</v>
      </c>
      <c r="C15" s="12">
        <v>5</v>
      </c>
      <c r="D15" s="9">
        <v>9</v>
      </c>
      <c r="E15" s="9">
        <v>5</v>
      </c>
      <c r="F15" s="9">
        <f aca="true" t="shared" si="5" ref="F15:F23">SUM(C15:E15)</f>
        <v>19</v>
      </c>
      <c r="G15" s="13">
        <f t="shared" si="2"/>
        <v>0.7368421052631579</v>
      </c>
      <c r="H15" s="38">
        <f t="shared" si="0"/>
        <v>1.6666666666666667</v>
      </c>
      <c r="I15" s="12">
        <v>12</v>
      </c>
      <c r="J15" s="9">
        <v>15</v>
      </c>
      <c r="K15" s="13">
        <f t="shared" si="1"/>
        <v>0.8</v>
      </c>
      <c r="L15" s="9">
        <v>3</v>
      </c>
      <c r="M15" s="33">
        <v>7</v>
      </c>
      <c r="N15" s="14">
        <v>20</v>
      </c>
      <c r="O15" s="33">
        <v>1</v>
      </c>
      <c r="P15" s="14">
        <v>3</v>
      </c>
      <c r="Q15" s="9">
        <v>4</v>
      </c>
      <c r="R15" s="34">
        <f t="shared" si="3"/>
        <v>1</v>
      </c>
      <c r="S15" s="14">
        <v>2</v>
      </c>
      <c r="T15" s="9">
        <v>0</v>
      </c>
      <c r="U15" s="9">
        <v>1</v>
      </c>
      <c r="V15" s="33">
        <f t="shared" si="4"/>
        <v>0.6666666666666666</v>
      </c>
    </row>
    <row r="16" spans="1:22" ht="15.75">
      <c r="A16" s="10" t="s">
        <v>37</v>
      </c>
      <c r="B16" s="9">
        <v>3</v>
      </c>
      <c r="C16" s="12">
        <v>0</v>
      </c>
      <c r="D16" s="9">
        <v>0</v>
      </c>
      <c r="E16" s="9">
        <v>0</v>
      </c>
      <c r="F16" s="9">
        <f t="shared" si="5"/>
        <v>0</v>
      </c>
      <c r="G16" s="13" t="e">
        <f t="shared" si="2"/>
        <v>#DIV/0!</v>
      </c>
      <c r="H16" s="38">
        <f t="shared" si="0"/>
        <v>0</v>
      </c>
      <c r="I16" s="12">
        <v>13</v>
      </c>
      <c r="J16" s="9">
        <v>14</v>
      </c>
      <c r="K16" s="13">
        <f t="shared" si="1"/>
        <v>0.9285714285714286</v>
      </c>
      <c r="L16" s="9">
        <v>0</v>
      </c>
      <c r="M16" s="33">
        <v>2</v>
      </c>
      <c r="N16" s="14">
        <v>36</v>
      </c>
      <c r="O16" s="33">
        <v>2</v>
      </c>
      <c r="P16" s="14">
        <v>18</v>
      </c>
      <c r="Q16" s="9">
        <v>3</v>
      </c>
      <c r="R16" s="34">
        <f t="shared" si="3"/>
        <v>6</v>
      </c>
      <c r="S16" s="14">
        <v>0</v>
      </c>
      <c r="T16" s="9">
        <v>0</v>
      </c>
      <c r="U16" s="9">
        <v>0</v>
      </c>
      <c r="V16" s="33">
        <f t="shared" si="4"/>
        <v>0</v>
      </c>
    </row>
    <row r="17" spans="1:22" ht="15.75">
      <c r="A17" s="10" t="s">
        <v>41</v>
      </c>
      <c r="B17" s="9">
        <v>0</v>
      </c>
      <c r="C17" s="12">
        <v>0</v>
      </c>
      <c r="D17" s="9">
        <v>0</v>
      </c>
      <c r="E17" s="9">
        <v>0</v>
      </c>
      <c r="F17" s="9">
        <f t="shared" si="5"/>
        <v>0</v>
      </c>
      <c r="G17" s="13" t="e">
        <f t="shared" si="2"/>
        <v>#DIV/0!</v>
      </c>
      <c r="H17" s="38" t="e">
        <f t="shared" si="0"/>
        <v>#DIV/0!</v>
      </c>
      <c r="I17" s="12">
        <v>0</v>
      </c>
      <c r="J17" s="9">
        <v>0</v>
      </c>
      <c r="K17" s="13" t="e">
        <f t="shared" si="1"/>
        <v>#DIV/0!</v>
      </c>
      <c r="L17" s="9">
        <v>0</v>
      </c>
      <c r="M17" s="33">
        <v>0</v>
      </c>
      <c r="N17" s="14">
        <v>0</v>
      </c>
      <c r="O17" s="33">
        <v>0</v>
      </c>
      <c r="P17" s="14">
        <v>0</v>
      </c>
      <c r="Q17" s="9">
        <v>0</v>
      </c>
      <c r="R17" s="34" t="e">
        <f t="shared" si="3"/>
        <v>#DIV/0!</v>
      </c>
      <c r="S17" s="14">
        <v>0</v>
      </c>
      <c r="T17" s="9">
        <v>0</v>
      </c>
      <c r="U17" s="9">
        <v>0</v>
      </c>
      <c r="V17" s="33" t="e">
        <f t="shared" si="4"/>
        <v>#DIV/0!</v>
      </c>
    </row>
    <row r="18" spans="1:22" ht="15.75">
      <c r="A18" s="10" t="s">
        <v>40</v>
      </c>
      <c r="B18" s="9">
        <v>0</v>
      </c>
      <c r="C18" s="12">
        <v>0</v>
      </c>
      <c r="D18" s="9">
        <v>0</v>
      </c>
      <c r="E18" s="9">
        <v>0</v>
      </c>
      <c r="F18" s="9">
        <f t="shared" si="5"/>
        <v>0</v>
      </c>
      <c r="G18" s="13" t="e">
        <f t="shared" si="2"/>
        <v>#DIV/0!</v>
      </c>
      <c r="H18" s="38" t="e">
        <f t="shared" si="0"/>
        <v>#DIV/0!</v>
      </c>
      <c r="I18" s="12">
        <v>0</v>
      </c>
      <c r="J18" s="9">
        <v>0</v>
      </c>
      <c r="K18" s="13" t="e">
        <f t="shared" si="1"/>
        <v>#DIV/0!</v>
      </c>
      <c r="L18" s="9">
        <v>0</v>
      </c>
      <c r="M18" s="33">
        <v>0</v>
      </c>
      <c r="N18" s="14">
        <v>0</v>
      </c>
      <c r="O18" s="33">
        <v>0</v>
      </c>
      <c r="P18" s="14">
        <v>0</v>
      </c>
      <c r="Q18" s="9">
        <v>0</v>
      </c>
      <c r="R18" s="34" t="e">
        <f t="shared" si="3"/>
        <v>#DIV/0!</v>
      </c>
      <c r="S18" s="14">
        <v>0</v>
      </c>
      <c r="T18" s="9">
        <v>0</v>
      </c>
      <c r="U18" s="9">
        <v>0</v>
      </c>
      <c r="V18" s="33" t="e">
        <f t="shared" si="4"/>
        <v>#DIV/0!</v>
      </c>
    </row>
    <row r="19" spans="1:22" ht="15.75">
      <c r="A19" s="10" t="s">
        <v>44</v>
      </c>
      <c r="B19" s="9">
        <v>2</v>
      </c>
      <c r="C19" s="12">
        <v>1</v>
      </c>
      <c r="D19" s="9">
        <v>6</v>
      </c>
      <c r="E19" s="9">
        <v>2</v>
      </c>
      <c r="F19" s="9">
        <f t="shared" si="5"/>
        <v>9</v>
      </c>
      <c r="G19" s="13">
        <f t="shared" si="2"/>
        <v>0.7777777777777778</v>
      </c>
      <c r="H19" s="38">
        <f t="shared" si="0"/>
        <v>0.5</v>
      </c>
      <c r="I19" s="12">
        <v>2</v>
      </c>
      <c r="J19" s="9">
        <v>2</v>
      </c>
      <c r="K19" s="13">
        <f t="shared" si="1"/>
        <v>1</v>
      </c>
      <c r="L19" s="9">
        <v>0</v>
      </c>
      <c r="M19" s="33">
        <v>0</v>
      </c>
      <c r="N19" s="14">
        <v>3</v>
      </c>
      <c r="O19" s="33">
        <v>0</v>
      </c>
      <c r="P19" s="14">
        <v>0</v>
      </c>
      <c r="Q19" s="9">
        <v>0</v>
      </c>
      <c r="R19" s="34">
        <f t="shared" si="3"/>
        <v>0</v>
      </c>
      <c r="S19" s="14">
        <v>0</v>
      </c>
      <c r="T19" s="9">
        <v>0</v>
      </c>
      <c r="U19" s="9">
        <v>0</v>
      </c>
      <c r="V19" s="33">
        <f t="shared" si="4"/>
        <v>0</v>
      </c>
    </row>
    <row r="20" spans="1:22" ht="15.75">
      <c r="A20" s="10" t="s">
        <v>46</v>
      </c>
      <c r="B20" s="9">
        <v>0</v>
      </c>
      <c r="C20" s="12">
        <v>0</v>
      </c>
      <c r="D20" s="9">
        <v>0</v>
      </c>
      <c r="E20" s="9">
        <v>0</v>
      </c>
      <c r="F20" s="9">
        <f t="shared" si="5"/>
        <v>0</v>
      </c>
      <c r="G20" s="13" t="e">
        <f t="shared" si="2"/>
        <v>#DIV/0!</v>
      </c>
      <c r="H20" s="38" t="e">
        <f t="shared" si="0"/>
        <v>#DIV/0!</v>
      </c>
      <c r="I20" s="12">
        <v>0</v>
      </c>
      <c r="J20" s="9">
        <v>0</v>
      </c>
      <c r="K20" s="13" t="e">
        <f t="shared" si="1"/>
        <v>#DIV/0!</v>
      </c>
      <c r="L20" s="9">
        <v>0</v>
      </c>
      <c r="M20" s="33">
        <v>0</v>
      </c>
      <c r="N20" s="14">
        <v>0</v>
      </c>
      <c r="O20" s="33">
        <v>0</v>
      </c>
      <c r="P20" s="14">
        <v>0</v>
      </c>
      <c r="Q20" s="9">
        <v>0</v>
      </c>
      <c r="R20" s="34" t="e">
        <f t="shared" si="3"/>
        <v>#DIV/0!</v>
      </c>
      <c r="S20" s="14">
        <v>0</v>
      </c>
      <c r="T20" s="9">
        <v>0</v>
      </c>
      <c r="U20" s="9">
        <v>0</v>
      </c>
      <c r="V20" s="33" t="e">
        <f t="shared" si="4"/>
        <v>#DIV/0!</v>
      </c>
    </row>
    <row r="21" spans="1:22" ht="15.75">
      <c r="A21" s="10" t="s">
        <v>47</v>
      </c>
      <c r="B21" s="9">
        <v>0</v>
      </c>
      <c r="C21" s="12">
        <v>0</v>
      </c>
      <c r="D21" s="9">
        <v>0</v>
      </c>
      <c r="E21" s="9">
        <v>0</v>
      </c>
      <c r="F21" s="9">
        <f t="shared" si="5"/>
        <v>0</v>
      </c>
      <c r="G21" s="13" t="e">
        <f t="shared" si="2"/>
        <v>#DIV/0!</v>
      </c>
      <c r="H21" s="38" t="e">
        <f t="shared" si="0"/>
        <v>#DIV/0!</v>
      </c>
      <c r="I21" s="12">
        <v>0</v>
      </c>
      <c r="J21" s="9">
        <v>0</v>
      </c>
      <c r="K21" s="13" t="e">
        <f t="shared" si="1"/>
        <v>#DIV/0!</v>
      </c>
      <c r="L21" s="9">
        <v>0</v>
      </c>
      <c r="M21" s="33">
        <v>0</v>
      </c>
      <c r="N21" s="14">
        <v>0</v>
      </c>
      <c r="O21" s="33">
        <v>0</v>
      </c>
      <c r="P21" s="14">
        <v>0</v>
      </c>
      <c r="Q21" s="9">
        <v>0</v>
      </c>
      <c r="R21" s="34" t="e">
        <f t="shared" si="3"/>
        <v>#DIV/0!</v>
      </c>
      <c r="S21" s="14">
        <v>0</v>
      </c>
      <c r="T21" s="9">
        <v>0</v>
      </c>
      <c r="U21" s="9">
        <v>0</v>
      </c>
      <c r="V21" s="33" t="e">
        <f t="shared" si="4"/>
        <v>#DIV/0!</v>
      </c>
    </row>
    <row r="22" spans="1:22" ht="15.75">
      <c r="A22" s="10"/>
      <c r="B22" s="9">
        <v>0</v>
      </c>
      <c r="C22" s="12">
        <v>0</v>
      </c>
      <c r="D22" s="9">
        <v>0</v>
      </c>
      <c r="E22" s="9">
        <v>0</v>
      </c>
      <c r="F22" s="9">
        <f t="shared" si="5"/>
        <v>0</v>
      </c>
      <c r="G22" s="13" t="e">
        <f t="shared" si="2"/>
        <v>#DIV/0!</v>
      </c>
      <c r="H22" s="38" t="e">
        <f t="shared" si="0"/>
        <v>#DIV/0!</v>
      </c>
      <c r="I22" s="12">
        <v>0</v>
      </c>
      <c r="J22" s="9">
        <v>0</v>
      </c>
      <c r="K22" s="13" t="e">
        <f t="shared" si="1"/>
        <v>#DIV/0!</v>
      </c>
      <c r="L22" s="9">
        <v>0</v>
      </c>
      <c r="M22" s="33">
        <v>0</v>
      </c>
      <c r="N22" s="14">
        <v>0</v>
      </c>
      <c r="O22" s="33">
        <v>0</v>
      </c>
      <c r="P22" s="14">
        <v>0</v>
      </c>
      <c r="Q22" s="9">
        <v>0</v>
      </c>
      <c r="R22" s="34" t="e">
        <f t="shared" si="3"/>
        <v>#DIV/0!</v>
      </c>
      <c r="S22" s="14">
        <v>0</v>
      </c>
      <c r="T22" s="9">
        <v>0</v>
      </c>
      <c r="U22" s="9">
        <v>0</v>
      </c>
      <c r="V22" s="33" t="e">
        <f t="shared" si="4"/>
        <v>#DIV/0!</v>
      </c>
    </row>
    <row r="23" spans="1:22" ht="15.75">
      <c r="A23" s="10"/>
      <c r="B23" s="9">
        <v>0</v>
      </c>
      <c r="C23" s="12">
        <v>0</v>
      </c>
      <c r="D23" s="9">
        <v>0</v>
      </c>
      <c r="E23" s="9">
        <v>0</v>
      </c>
      <c r="F23" s="9">
        <f t="shared" si="5"/>
        <v>0</v>
      </c>
      <c r="G23" s="13" t="e">
        <f t="shared" si="2"/>
        <v>#DIV/0!</v>
      </c>
      <c r="H23" s="38" t="e">
        <f t="shared" si="0"/>
        <v>#DIV/0!</v>
      </c>
      <c r="I23" s="12">
        <v>0</v>
      </c>
      <c r="J23" s="9">
        <v>0</v>
      </c>
      <c r="K23" s="13" t="e">
        <f t="shared" si="1"/>
        <v>#DIV/0!</v>
      </c>
      <c r="L23" s="9">
        <v>0</v>
      </c>
      <c r="M23" s="33">
        <v>0</v>
      </c>
      <c r="N23" s="14">
        <v>0</v>
      </c>
      <c r="O23" s="33">
        <v>0</v>
      </c>
      <c r="P23" s="14">
        <v>0</v>
      </c>
      <c r="Q23" s="9">
        <v>0</v>
      </c>
      <c r="R23" s="34" t="e">
        <f t="shared" si="3"/>
        <v>#DIV/0!</v>
      </c>
      <c r="S23" s="14">
        <v>0</v>
      </c>
      <c r="T23" s="9">
        <v>0</v>
      </c>
      <c r="U23" s="9">
        <v>0</v>
      </c>
      <c r="V23" s="33" t="e">
        <f t="shared" si="4"/>
        <v>#DIV/0!</v>
      </c>
    </row>
    <row r="24" spans="2:22" ht="16.5" thickBot="1">
      <c r="B24" s="9"/>
      <c r="C24" s="12"/>
      <c r="D24" s="9"/>
      <c r="E24" s="9"/>
      <c r="F24" s="9"/>
      <c r="G24" s="31"/>
      <c r="H24" s="39"/>
      <c r="I24" s="12"/>
      <c r="J24" s="9"/>
      <c r="K24" s="31"/>
      <c r="L24" s="9"/>
      <c r="M24" s="9"/>
      <c r="N24" s="12"/>
      <c r="O24" s="14"/>
      <c r="P24" s="12"/>
      <c r="Q24" s="9"/>
      <c r="R24" s="15"/>
      <c r="S24" s="12"/>
      <c r="T24" s="9"/>
      <c r="U24" s="9"/>
      <c r="V24" s="33"/>
    </row>
    <row r="25" spans="1:22" ht="18.75">
      <c r="A25" s="16" t="s">
        <v>30</v>
      </c>
      <c r="B25" s="17">
        <v>3</v>
      </c>
      <c r="C25" s="18">
        <f>SUM(C10:C24)</f>
        <v>37</v>
      </c>
      <c r="D25" s="29">
        <f>SUM(D10:D24)</f>
        <v>73</v>
      </c>
      <c r="E25" s="29">
        <f>SUM(E10:E24)</f>
        <v>21</v>
      </c>
      <c r="F25" s="17">
        <f>SUM(F10:F24)</f>
        <v>131</v>
      </c>
      <c r="G25" s="32">
        <f t="shared" si="2"/>
        <v>0.8396946564885496</v>
      </c>
      <c r="H25" s="40">
        <f t="shared" si="0"/>
        <v>12.333333333333334</v>
      </c>
      <c r="I25" s="18">
        <f>SUM(I10:I24)</f>
        <v>69</v>
      </c>
      <c r="J25" s="29">
        <f>SUM(J10:J24)</f>
        <v>76</v>
      </c>
      <c r="K25" s="26">
        <f t="shared" si="1"/>
        <v>0.9078947368421053</v>
      </c>
      <c r="L25" s="17">
        <f aca="true" t="shared" si="6" ref="L25:Q25">SUM(L10:L24)</f>
        <v>11</v>
      </c>
      <c r="M25" s="30">
        <f t="shared" si="6"/>
        <v>37</v>
      </c>
      <c r="N25" s="29">
        <f t="shared" si="6"/>
        <v>117</v>
      </c>
      <c r="O25" s="17">
        <f t="shared" si="6"/>
        <v>10</v>
      </c>
      <c r="P25" s="18">
        <f t="shared" si="6"/>
        <v>37</v>
      </c>
      <c r="Q25" s="29">
        <f t="shared" si="6"/>
        <v>20</v>
      </c>
      <c r="R25" s="19">
        <f>(P25)/B25</f>
        <v>12.333333333333334</v>
      </c>
      <c r="S25" s="18">
        <f>SUM(S10:S24)</f>
        <v>5</v>
      </c>
      <c r="T25" s="17">
        <f>SUM(T10:T24)</f>
        <v>3</v>
      </c>
      <c r="U25" s="17">
        <f>SUM(U10:U24)</f>
        <v>4</v>
      </c>
      <c r="V25" s="30">
        <f>(S25)/B25</f>
        <v>1.6666666666666667</v>
      </c>
    </row>
    <row r="26" spans="1:22" ht="15.75">
      <c r="A26" s="20"/>
      <c r="B26" s="20"/>
      <c r="C26" s="20"/>
      <c r="D26" s="20"/>
      <c r="E26" s="20"/>
      <c r="F26" s="20"/>
      <c r="G26" s="21"/>
      <c r="H26" s="4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5.75">
      <c r="A27" s="20"/>
      <c r="B27" s="20"/>
      <c r="C27" s="20" t="s">
        <v>31</v>
      </c>
      <c r="D27" s="20" t="s">
        <v>27</v>
      </c>
      <c r="E27" s="20" t="s">
        <v>32</v>
      </c>
      <c r="F27" s="20" t="s">
        <v>33</v>
      </c>
      <c r="G27" s="21" t="s">
        <v>34</v>
      </c>
      <c r="H27" s="41" t="s">
        <v>35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15.75">
      <c r="A28" s="27" t="s">
        <v>36</v>
      </c>
      <c r="B28" s="22"/>
      <c r="C28" s="9">
        <v>28</v>
      </c>
      <c r="D28" s="9">
        <v>63</v>
      </c>
      <c r="E28" s="9">
        <v>0</v>
      </c>
      <c r="F28" s="9">
        <f>SUM(C28:E28)</f>
        <v>91</v>
      </c>
      <c r="G28" s="13">
        <f>((C28+D28)/F28)</f>
        <v>1</v>
      </c>
      <c r="H28" s="42">
        <f>(C28/B10)</f>
        <v>9.333333333333334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ht="16.5" thickBot="1">
      <c r="A29" s="28" t="s">
        <v>43</v>
      </c>
      <c r="B29" s="24"/>
      <c r="C29" s="9">
        <v>0</v>
      </c>
      <c r="D29" s="9">
        <v>0</v>
      </c>
      <c r="E29" s="9">
        <v>0</v>
      </c>
      <c r="F29" s="9">
        <f>SUM(C29:E29)</f>
        <v>0</v>
      </c>
      <c r="G29" s="13" t="e">
        <f>((C29+D29)/F29)</f>
        <v>#DIV/0!</v>
      </c>
      <c r="H29" s="43">
        <f>(C29/B15)</f>
        <v>0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ht="18.75">
      <c r="A30" s="23" t="s">
        <v>33</v>
      </c>
      <c r="B30" s="24"/>
      <c r="C30" s="25">
        <f>SUM(C28:C29)</f>
        <v>28</v>
      </c>
      <c r="D30" s="25">
        <f>SUM(D28:D29)</f>
        <v>63</v>
      </c>
      <c r="E30" s="25">
        <f>SUM(E28:E29)</f>
        <v>0</v>
      </c>
      <c r="F30" s="25">
        <f>SUM(C30:E30)</f>
        <v>91</v>
      </c>
      <c r="G30" s="26">
        <f>((C30+D30)/F30)</f>
        <v>1</v>
      </c>
      <c r="H30" s="44">
        <f>SUM(H28:H29)</f>
        <v>9.333333333333334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</sheetData>
  <mergeCells count="7">
    <mergeCell ref="P8:R8"/>
    <mergeCell ref="S8:V8"/>
    <mergeCell ref="E1:O3"/>
    <mergeCell ref="A8:B8"/>
    <mergeCell ref="C8:H8"/>
    <mergeCell ref="I8:M8"/>
    <mergeCell ref="N8:O8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8">
      <selection activeCell="P8" sqref="P8:R8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36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11</v>
      </c>
      <c r="C1" s="3">
        <v>25</v>
      </c>
      <c r="E1" s="49" t="s">
        <v>68</v>
      </c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1" t="s">
        <v>1</v>
      </c>
      <c r="B2" s="2">
        <v>21</v>
      </c>
      <c r="C2" s="4">
        <v>25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">
      <c r="A3" s="1" t="s">
        <v>2</v>
      </c>
      <c r="B3" s="2"/>
      <c r="C3" s="4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3" ht="15">
      <c r="A4" s="1" t="s">
        <v>3</v>
      </c>
      <c r="B4" s="2"/>
      <c r="C4" s="4"/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32</v>
      </c>
      <c r="C6" s="6">
        <f>SUM(C1:C5)</f>
        <v>50</v>
      </c>
    </row>
    <row r="7" spans="1:3" ht="24" customHeight="1">
      <c r="A7" s="7"/>
      <c r="C7" s="8"/>
    </row>
    <row r="8" spans="1:22" ht="18.75">
      <c r="A8" s="50" t="s">
        <v>5</v>
      </c>
      <c r="B8" s="51"/>
      <c r="C8" s="46" t="s">
        <v>6</v>
      </c>
      <c r="D8" s="47"/>
      <c r="E8" s="47"/>
      <c r="F8" s="47"/>
      <c r="G8" s="47"/>
      <c r="H8" s="48"/>
      <c r="I8" s="46" t="s">
        <v>7</v>
      </c>
      <c r="J8" s="47"/>
      <c r="K8" s="47"/>
      <c r="L8" s="47"/>
      <c r="M8" s="48"/>
      <c r="N8" s="52" t="s">
        <v>8</v>
      </c>
      <c r="O8" s="53"/>
      <c r="P8" s="46" t="s">
        <v>9</v>
      </c>
      <c r="Q8" s="47"/>
      <c r="R8" s="48"/>
      <c r="S8" s="46" t="s">
        <v>10</v>
      </c>
      <c r="T8" s="47"/>
      <c r="U8" s="47"/>
      <c r="V8" s="48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37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35" t="s">
        <v>29</v>
      </c>
    </row>
    <row r="10" spans="1:22" ht="15.75">
      <c r="A10" s="10" t="s">
        <v>36</v>
      </c>
      <c r="B10" s="9">
        <v>2</v>
      </c>
      <c r="C10" s="12">
        <v>0</v>
      </c>
      <c r="D10" s="9">
        <v>3</v>
      </c>
      <c r="E10" s="9">
        <v>1</v>
      </c>
      <c r="F10" s="9">
        <f>SUM(C10:E10)</f>
        <v>4</v>
      </c>
      <c r="G10" s="13">
        <f>((C10+D10)/F10)</f>
        <v>0.75</v>
      </c>
      <c r="H10" s="38">
        <f aca="true" t="shared" si="0" ref="H10:H25">(C10/B10)</f>
        <v>0</v>
      </c>
      <c r="I10" s="12">
        <v>4</v>
      </c>
      <c r="J10" s="9">
        <v>5</v>
      </c>
      <c r="K10" s="13">
        <f aca="true" t="shared" si="1" ref="K10:K25">(I10/J10)</f>
        <v>0.8</v>
      </c>
      <c r="L10" s="9">
        <v>0</v>
      </c>
      <c r="M10" s="33">
        <v>1</v>
      </c>
      <c r="N10" s="14">
        <v>5</v>
      </c>
      <c r="O10" s="33">
        <v>1</v>
      </c>
      <c r="P10" s="14">
        <v>4</v>
      </c>
      <c r="Q10" s="9">
        <v>5</v>
      </c>
      <c r="R10" s="34">
        <f>P10/B10</f>
        <v>2</v>
      </c>
      <c r="S10" s="14">
        <v>0</v>
      </c>
      <c r="T10" s="9">
        <v>1</v>
      </c>
      <c r="U10" s="9">
        <v>1</v>
      </c>
      <c r="V10" s="33">
        <f>(S10+T10)/B10</f>
        <v>0.5</v>
      </c>
    </row>
    <row r="11" spans="1:22" ht="15.75">
      <c r="A11" s="10" t="s">
        <v>45</v>
      </c>
      <c r="B11" s="9">
        <v>2</v>
      </c>
      <c r="C11" s="12">
        <v>4</v>
      </c>
      <c r="D11" s="9">
        <v>11</v>
      </c>
      <c r="E11" s="9">
        <v>3</v>
      </c>
      <c r="F11" s="9">
        <f>SUM(C11:E11)</f>
        <v>18</v>
      </c>
      <c r="G11" s="13">
        <f aca="true" t="shared" si="2" ref="G11:G25">((C11+D11)/F11)</f>
        <v>0.8333333333333334</v>
      </c>
      <c r="H11" s="38">
        <f t="shared" si="0"/>
        <v>2</v>
      </c>
      <c r="I11" s="12">
        <v>9</v>
      </c>
      <c r="J11" s="9">
        <v>10</v>
      </c>
      <c r="K11" s="13">
        <f t="shared" si="1"/>
        <v>0.9</v>
      </c>
      <c r="L11" s="9">
        <v>1</v>
      </c>
      <c r="M11" s="33">
        <v>3</v>
      </c>
      <c r="N11" s="14">
        <v>14</v>
      </c>
      <c r="O11" s="33">
        <v>2</v>
      </c>
      <c r="P11" s="14">
        <v>3</v>
      </c>
      <c r="Q11" s="9">
        <v>5</v>
      </c>
      <c r="R11" s="34">
        <f aca="true" t="shared" si="3" ref="R11:R23">P11/B11</f>
        <v>1.5</v>
      </c>
      <c r="S11" s="14">
        <v>0</v>
      </c>
      <c r="T11" s="9">
        <v>0</v>
      </c>
      <c r="U11" s="9">
        <v>0</v>
      </c>
      <c r="V11" s="33">
        <f aca="true" t="shared" si="4" ref="V11:V23">(S11+T11)/B11</f>
        <v>0</v>
      </c>
    </row>
    <row r="12" spans="1:22" ht="15.75">
      <c r="A12" s="10" t="s">
        <v>38</v>
      </c>
      <c r="B12" s="9">
        <v>2</v>
      </c>
      <c r="C12" s="12">
        <v>3</v>
      </c>
      <c r="D12" s="9">
        <v>8</v>
      </c>
      <c r="E12" s="9">
        <v>4</v>
      </c>
      <c r="F12" s="9">
        <f>SUM(C12:E12)</f>
        <v>15</v>
      </c>
      <c r="G12" s="13">
        <f t="shared" si="2"/>
        <v>0.7333333333333333</v>
      </c>
      <c r="H12" s="38">
        <f t="shared" si="0"/>
        <v>1.5</v>
      </c>
      <c r="I12" s="12">
        <v>4</v>
      </c>
      <c r="J12" s="9">
        <v>4</v>
      </c>
      <c r="K12" s="13">
        <f t="shared" si="1"/>
        <v>1</v>
      </c>
      <c r="L12" s="9">
        <v>0</v>
      </c>
      <c r="M12" s="33">
        <v>2</v>
      </c>
      <c r="N12" s="14">
        <v>10</v>
      </c>
      <c r="O12" s="33">
        <v>2</v>
      </c>
      <c r="P12" s="14">
        <v>3</v>
      </c>
      <c r="Q12" s="9">
        <v>4</v>
      </c>
      <c r="R12" s="34">
        <f t="shared" si="3"/>
        <v>1.5</v>
      </c>
      <c r="S12" s="14">
        <v>0</v>
      </c>
      <c r="T12" s="9">
        <v>0</v>
      </c>
      <c r="U12" s="9">
        <v>1</v>
      </c>
      <c r="V12" s="33">
        <f t="shared" si="4"/>
        <v>0</v>
      </c>
    </row>
    <row r="13" spans="1:22" ht="15.75">
      <c r="A13" s="10" t="s">
        <v>39</v>
      </c>
      <c r="B13" s="9">
        <v>2</v>
      </c>
      <c r="C13" s="12">
        <v>2</v>
      </c>
      <c r="D13" s="9">
        <v>4</v>
      </c>
      <c r="E13" s="9">
        <v>3</v>
      </c>
      <c r="F13" s="9">
        <f>SUM(C13:E13)</f>
        <v>9</v>
      </c>
      <c r="G13" s="13">
        <f t="shared" si="2"/>
        <v>0.6666666666666666</v>
      </c>
      <c r="H13" s="38">
        <f t="shared" si="0"/>
        <v>1</v>
      </c>
      <c r="I13" s="12">
        <v>0</v>
      </c>
      <c r="J13" s="9">
        <v>0</v>
      </c>
      <c r="K13" s="13" t="e">
        <f t="shared" si="1"/>
        <v>#DIV/0!</v>
      </c>
      <c r="L13" s="9">
        <v>0</v>
      </c>
      <c r="M13" s="33">
        <v>0</v>
      </c>
      <c r="N13" s="14">
        <v>0</v>
      </c>
      <c r="O13" s="33">
        <v>0</v>
      </c>
      <c r="P13" s="14">
        <v>1</v>
      </c>
      <c r="Q13" s="9">
        <v>0</v>
      </c>
      <c r="R13" s="34">
        <f t="shared" si="3"/>
        <v>0.5</v>
      </c>
      <c r="S13" s="14">
        <v>1</v>
      </c>
      <c r="T13" s="9">
        <v>1</v>
      </c>
      <c r="U13" s="9">
        <v>1</v>
      </c>
      <c r="V13" s="33">
        <f t="shared" si="4"/>
        <v>1</v>
      </c>
    </row>
    <row r="14" spans="1:22" ht="15.75">
      <c r="A14" s="10" t="s">
        <v>42</v>
      </c>
      <c r="B14" s="9">
        <v>2</v>
      </c>
      <c r="C14" s="12">
        <v>1</v>
      </c>
      <c r="D14" s="9">
        <v>5</v>
      </c>
      <c r="E14" s="9">
        <v>0</v>
      </c>
      <c r="F14" s="9">
        <f>SUM(C14:E14)</f>
        <v>6</v>
      </c>
      <c r="G14" s="13">
        <f t="shared" si="2"/>
        <v>1</v>
      </c>
      <c r="H14" s="38">
        <f t="shared" si="0"/>
        <v>0.5</v>
      </c>
      <c r="I14" s="12">
        <v>3</v>
      </c>
      <c r="J14" s="9">
        <v>3</v>
      </c>
      <c r="K14" s="13">
        <f t="shared" si="1"/>
        <v>1</v>
      </c>
      <c r="L14" s="9">
        <v>0</v>
      </c>
      <c r="M14" s="33">
        <v>1</v>
      </c>
      <c r="N14" s="14">
        <v>0</v>
      </c>
      <c r="O14" s="33">
        <v>2</v>
      </c>
      <c r="P14" s="14">
        <v>0</v>
      </c>
      <c r="Q14" s="9">
        <v>0</v>
      </c>
      <c r="R14" s="34">
        <f t="shared" si="3"/>
        <v>0</v>
      </c>
      <c r="S14" s="14">
        <v>1</v>
      </c>
      <c r="T14" s="9">
        <v>0</v>
      </c>
      <c r="U14" s="9">
        <v>2</v>
      </c>
      <c r="V14" s="33">
        <f t="shared" si="4"/>
        <v>0.5</v>
      </c>
    </row>
    <row r="15" spans="1:22" ht="15.75">
      <c r="A15" s="10" t="s">
        <v>43</v>
      </c>
      <c r="B15" s="9">
        <v>2</v>
      </c>
      <c r="C15" s="12">
        <v>1</v>
      </c>
      <c r="D15" s="9">
        <v>5</v>
      </c>
      <c r="E15" s="9">
        <v>2</v>
      </c>
      <c r="F15" s="9">
        <f aca="true" t="shared" si="5" ref="F15:F23">SUM(C15:E15)</f>
        <v>8</v>
      </c>
      <c r="G15" s="13">
        <f t="shared" si="2"/>
        <v>0.75</v>
      </c>
      <c r="H15" s="38">
        <f t="shared" si="0"/>
        <v>0.5</v>
      </c>
      <c r="I15" s="12">
        <v>5</v>
      </c>
      <c r="J15" s="9">
        <v>7</v>
      </c>
      <c r="K15" s="13">
        <f t="shared" si="1"/>
        <v>0.7142857142857143</v>
      </c>
      <c r="L15" s="9">
        <v>2</v>
      </c>
      <c r="M15" s="33">
        <v>2</v>
      </c>
      <c r="N15" s="14">
        <v>16</v>
      </c>
      <c r="O15" s="33">
        <v>3</v>
      </c>
      <c r="P15" s="14">
        <v>1</v>
      </c>
      <c r="Q15" s="9">
        <v>4</v>
      </c>
      <c r="R15" s="34">
        <v>39046</v>
      </c>
      <c r="S15" s="14">
        <v>1</v>
      </c>
      <c r="T15" s="9">
        <v>0</v>
      </c>
      <c r="U15" s="9">
        <v>1</v>
      </c>
      <c r="V15" s="33">
        <f t="shared" si="4"/>
        <v>0.5</v>
      </c>
    </row>
    <row r="16" spans="1:22" ht="15.75">
      <c r="A16" s="10" t="s">
        <v>37</v>
      </c>
      <c r="B16" s="9">
        <v>2</v>
      </c>
      <c r="C16" s="12">
        <v>0</v>
      </c>
      <c r="D16" s="9">
        <v>0</v>
      </c>
      <c r="E16" s="9">
        <v>0</v>
      </c>
      <c r="F16" s="9">
        <f t="shared" si="5"/>
        <v>0</v>
      </c>
      <c r="G16" s="13" t="e">
        <f t="shared" si="2"/>
        <v>#DIV/0!</v>
      </c>
      <c r="H16" s="38">
        <f t="shared" si="0"/>
        <v>0</v>
      </c>
      <c r="I16" s="12">
        <v>4</v>
      </c>
      <c r="J16" s="9">
        <v>4</v>
      </c>
      <c r="K16" s="13">
        <f t="shared" si="1"/>
        <v>1</v>
      </c>
      <c r="L16" s="9">
        <v>1</v>
      </c>
      <c r="M16" s="33">
        <v>4</v>
      </c>
      <c r="N16" s="14">
        <v>21</v>
      </c>
      <c r="O16" s="33">
        <v>3</v>
      </c>
      <c r="P16" s="14">
        <v>6</v>
      </c>
      <c r="Q16" s="9">
        <v>3</v>
      </c>
      <c r="R16" s="34">
        <f t="shared" si="3"/>
        <v>3</v>
      </c>
      <c r="S16" s="14">
        <v>0</v>
      </c>
      <c r="T16" s="9">
        <v>0</v>
      </c>
      <c r="U16" s="9">
        <v>0</v>
      </c>
      <c r="V16" s="33">
        <f t="shared" si="4"/>
        <v>0</v>
      </c>
    </row>
    <row r="17" spans="1:22" ht="15.75">
      <c r="A17" s="10" t="s">
        <v>41</v>
      </c>
      <c r="B17" s="9">
        <v>0</v>
      </c>
      <c r="C17" s="12">
        <v>0</v>
      </c>
      <c r="D17" s="9">
        <v>0</v>
      </c>
      <c r="E17" s="9">
        <v>0</v>
      </c>
      <c r="F17" s="9">
        <f t="shared" si="5"/>
        <v>0</v>
      </c>
      <c r="G17" s="13" t="e">
        <f t="shared" si="2"/>
        <v>#DIV/0!</v>
      </c>
      <c r="H17" s="38" t="e">
        <f t="shared" si="0"/>
        <v>#DIV/0!</v>
      </c>
      <c r="I17" s="12">
        <v>0</v>
      </c>
      <c r="J17" s="9">
        <v>0</v>
      </c>
      <c r="K17" s="13" t="e">
        <f t="shared" si="1"/>
        <v>#DIV/0!</v>
      </c>
      <c r="L17" s="9">
        <v>0</v>
      </c>
      <c r="M17" s="33">
        <v>0</v>
      </c>
      <c r="N17" s="14">
        <v>0</v>
      </c>
      <c r="O17" s="33">
        <v>0</v>
      </c>
      <c r="P17" s="14">
        <v>0</v>
      </c>
      <c r="Q17" s="9">
        <v>0</v>
      </c>
      <c r="R17" s="34" t="e">
        <f t="shared" si="3"/>
        <v>#DIV/0!</v>
      </c>
      <c r="S17" s="14">
        <v>0</v>
      </c>
      <c r="T17" s="9">
        <v>0</v>
      </c>
      <c r="U17" s="9">
        <v>0</v>
      </c>
      <c r="V17" s="33" t="e">
        <f t="shared" si="4"/>
        <v>#DIV/0!</v>
      </c>
    </row>
    <row r="18" spans="1:22" ht="15.75">
      <c r="A18" s="10" t="s">
        <v>40</v>
      </c>
      <c r="B18" s="9">
        <v>0</v>
      </c>
      <c r="C18" s="12">
        <v>0</v>
      </c>
      <c r="D18" s="9">
        <v>0</v>
      </c>
      <c r="E18" s="9">
        <v>0</v>
      </c>
      <c r="F18" s="9">
        <f t="shared" si="5"/>
        <v>0</v>
      </c>
      <c r="G18" s="13" t="e">
        <f t="shared" si="2"/>
        <v>#DIV/0!</v>
      </c>
      <c r="H18" s="38" t="e">
        <f t="shared" si="0"/>
        <v>#DIV/0!</v>
      </c>
      <c r="I18" s="12">
        <v>0</v>
      </c>
      <c r="J18" s="9">
        <v>0</v>
      </c>
      <c r="K18" s="13" t="e">
        <f t="shared" si="1"/>
        <v>#DIV/0!</v>
      </c>
      <c r="L18" s="9">
        <v>0</v>
      </c>
      <c r="M18" s="33">
        <v>0</v>
      </c>
      <c r="N18" s="14">
        <v>0</v>
      </c>
      <c r="O18" s="33">
        <v>0</v>
      </c>
      <c r="P18" s="14">
        <v>0</v>
      </c>
      <c r="Q18" s="9">
        <v>0</v>
      </c>
      <c r="R18" s="34" t="e">
        <f t="shared" si="3"/>
        <v>#DIV/0!</v>
      </c>
      <c r="S18" s="14">
        <v>0</v>
      </c>
      <c r="T18" s="9">
        <v>0</v>
      </c>
      <c r="U18" s="9">
        <v>0</v>
      </c>
      <c r="V18" s="33" t="e">
        <f t="shared" si="4"/>
        <v>#DIV/0!</v>
      </c>
    </row>
    <row r="19" spans="1:22" ht="15.75">
      <c r="A19" s="10" t="s">
        <v>44</v>
      </c>
      <c r="B19" s="9">
        <v>0</v>
      </c>
      <c r="C19" s="12">
        <v>0</v>
      </c>
      <c r="D19" s="9">
        <v>0</v>
      </c>
      <c r="E19" s="9">
        <v>0</v>
      </c>
      <c r="F19" s="9">
        <f t="shared" si="5"/>
        <v>0</v>
      </c>
      <c r="G19" s="13" t="e">
        <f t="shared" si="2"/>
        <v>#DIV/0!</v>
      </c>
      <c r="H19" s="38" t="e">
        <f t="shared" si="0"/>
        <v>#DIV/0!</v>
      </c>
      <c r="I19" s="12">
        <v>0</v>
      </c>
      <c r="J19" s="9">
        <v>0</v>
      </c>
      <c r="K19" s="13" t="e">
        <f t="shared" si="1"/>
        <v>#DIV/0!</v>
      </c>
      <c r="L19" s="9">
        <v>0</v>
      </c>
      <c r="M19" s="33">
        <v>0</v>
      </c>
      <c r="N19" s="14">
        <v>0</v>
      </c>
      <c r="O19" s="33">
        <v>0</v>
      </c>
      <c r="P19" s="14">
        <v>0</v>
      </c>
      <c r="Q19" s="9">
        <v>0</v>
      </c>
      <c r="R19" s="34" t="e">
        <f t="shared" si="3"/>
        <v>#DIV/0!</v>
      </c>
      <c r="S19" s="14">
        <v>0</v>
      </c>
      <c r="T19" s="9">
        <v>0</v>
      </c>
      <c r="U19" s="9">
        <v>0</v>
      </c>
      <c r="V19" s="33" t="e">
        <f t="shared" si="4"/>
        <v>#DIV/0!</v>
      </c>
    </row>
    <row r="20" spans="1:22" ht="15.75">
      <c r="A20" s="10" t="s">
        <v>46</v>
      </c>
      <c r="B20" s="9">
        <v>1</v>
      </c>
      <c r="C20" s="12">
        <v>0</v>
      </c>
      <c r="D20" s="9">
        <v>0</v>
      </c>
      <c r="E20" s="9">
        <v>1</v>
      </c>
      <c r="F20" s="9">
        <f t="shared" si="5"/>
        <v>1</v>
      </c>
      <c r="G20" s="13">
        <f t="shared" si="2"/>
        <v>0</v>
      </c>
      <c r="H20" s="38">
        <f t="shared" si="0"/>
        <v>0</v>
      </c>
      <c r="I20" s="12">
        <v>0</v>
      </c>
      <c r="J20" s="9">
        <v>0</v>
      </c>
      <c r="K20" s="13" t="e">
        <f t="shared" si="1"/>
        <v>#DIV/0!</v>
      </c>
      <c r="L20" s="9">
        <v>0</v>
      </c>
      <c r="M20" s="33">
        <v>0</v>
      </c>
      <c r="N20" s="14">
        <v>0</v>
      </c>
      <c r="O20" s="33">
        <v>0</v>
      </c>
      <c r="P20" s="14">
        <v>0</v>
      </c>
      <c r="Q20" s="9">
        <v>0</v>
      </c>
      <c r="R20" s="34">
        <f t="shared" si="3"/>
        <v>0</v>
      </c>
      <c r="S20" s="14">
        <v>0</v>
      </c>
      <c r="T20" s="9">
        <v>0</v>
      </c>
      <c r="U20" s="9">
        <v>0</v>
      </c>
      <c r="V20" s="33">
        <f t="shared" si="4"/>
        <v>0</v>
      </c>
    </row>
    <row r="21" spans="1:22" ht="15.75">
      <c r="A21" s="10" t="s">
        <v>47</v>
      </c>
      <c r="B21" s="9">
        <v>0</v>
      </c>
      <c r="C21" s="12">
        <v>0</v>
      </c>
      <c r="D21" s="9">
        <v>0</v>
      </c>
      <c r="E21" s="9">
        <v>0</v>
      </c>
      <c r="F21" s="9">
        <f t="shared" si="5"/>
        <v>0</v>
      </c>
      <c r="G21" s="13" t="e">
        <f t="shared" si="2"/>
        <v>#DIV/0!</v>
      </c>
      <c r="H21" s="38" t="e">
        <f t="shared" si="0"/>
        <v>#DIV/0!</v>
      </c>
      <c r="I21" s="12">
        <v>0</v>
      </c>
      <c r="J21" s="9">
        <v>0</v>
      </c>
      <c r="K21" s="13" t="e">
        <f t="shared" si="1"/>
        <v>#DIV/0!</v>
      </c>
      <c r="L21" s="9">
        <v>0</v>
      </c>
      <c r="M21" s="33">
        <v>0</v>
      </c>
      <c r="N21" s="14">
        <v>0</v>
      </c>
      <c r="O21" s="33">
        <v>0</v>
      </c>
      <c r="P21" s="14">
        <v>0</v>
      </c>
      <c r="Q21" s="9">
        <v>0</v>
      </c>
      <c r="R21" s="34" t="e">
        <f t="shared" si="3"/>
        <v>#DIV/0!</v>
      </c>
      <c r="S21" s="14">
        <v>0</v>
      </c>
      <c r="T21" s="9">
        <v>0</v>
      </c>
      <c r="U21" s="9">
        <v>0</v>
      </c>
      <c r="V21" s="33" t="e">
        <f t="shared" si="4"/>
        <v>#DIV/0!</v>
      </c>
    </row>
    <row r="22" spans="1:22" ht="15.75">
      <c r="A22" s="10"/>
      <c r="B22" s="9">
        <v>0</v>
      </c>
      <c r="C22" s="12">
        <v>0</v>
      </c>
      <c r="D22" s="9">
        <v>0</v>
      </c>
      <c r="E22" s="9">
        <v>0</v>
      </c>
      <c r="F22" s="9">
        <f t="shared" si="5"/>
        <v>0</v>
      </c>
      <c r="G22" s="13" t="e">
        <f t="shared" si="2"/>
        <v>#DIV/0!</v>
      </c>
      <c r="H22" s="38" t="e">
        <f t="shared" si="0"/>
        <v>#DIV/0!</v>
      </c>
      <c r="I22" s="12">
        <v>0</v>
      </c>
      <c r="J22" s="9">
        <v>0</v>
      </c>
      <c r="K22" s="13" t="e">
        <f t="shared" si="1"/>
        <v>#DIV/0!</v>
      </c>
      <c r="L22" s="9">
        <v>0</v>
      </c>
      <c r="M22" s="33">
        <v>0</v>
      </c>
      <c r="N22" s="14">
        <v>0</v>
      </c>
      <c r="O22" s="33">
        <v>0</v>
      </c>
      <c r="P22" s="14">
        <v>0</v>
      </c>
      <c r="Q22" s="9">
        <v>0</v>
      </c>
      <c r="R22" s="34" t="e">
        <f t="shared" si="3"/>
        <v>#DIV/0!</v>
      </c>
      <c r="S22" s="14">
        <v>0</v>
      </c>
      <c r="T22" s="9">
        <v>0</v>
      </c>
      <c r="U22" s="9">
        <v>0</v>
      </c>
      <c r="V22" s="33" t="e">
        <f t="shared" si="4"/>
        <v>#DIV/0!</v>
      </c>
    </row>
    <row r="23" spans="1:22" ht="15.75">
      <c r="A23" s="10"/>
      <c r="B23" s="9">
        <v>0</v>
      </c>
      <c r="C23" s="12">
        <v>0</v>
      </c>
      <c r="D23" s="9">
        <v>0</v>
      </c>
      <c r="E23" s="9">
        <v>0</v>
      </c>
      <c r="F23" s="9">
        <f t="shared" si="5"/>
        <v>0</v>
      </c>
      <c r="G23" s="13" t="e">
        <f t="shared" si="2"/>
        <v>#DIV/0!</v>
      </c>
      <c r="H23" s="38" t="e">
        <f t="shared" si="0"/>
        <v>#DIV/0!</v>
      </c>
      <c r="I23" s="12">
        <v>0</v>
      </c>
      <c r="J23" s="9">
        <v>0</v>
      </c>
      <c r="K23" s="13" t="e">
        <f t="shared" si="1"/>
        <v>#DIV/0!</v>
      </c>
      <c r="L23" s="9">
        <v>0</v>
      </c>
      <c r="M23" s="33">
        <v>0</v>
      </c>
      <c r="N23" s="14">
        <v>0</v>
      </c>
      <c r="O23" s="33">
        <v>0</v>
      </c>
      <c r="P23" s="14">
        <v>0</v>
      </c>
      <c r="Q23" s="9">
        <v>0</v>
      </c>
      <c r="R23" s="34" t="e">
        <f t="shared" si="3"/>
        <v>#DIV/0!</v>
      </c>
      <c r="S23" s="14">
        <v>0</v>
      </c>
      <c r="T23" s="9">
        <v>0</v>
      </c>
      <c r="U23" s="9">
        <v>0</v>
      </c>
      <c r="V23" s="33" t="e">
        <f t="shared" si="4"/>
        <v>#DIV/0!</v>
      </c>
    </row>
    <row r="24" spans="2:22" ht="16.5" thickBot="1">
      <c r="B24" s="9"/>
      <c r="C24" s="12"/>
      <c r="D24" s="9"/>
      <c r="E24" s="9"/>
      <c r="F24" s="9"/>
      <c r="G24" s="31"/>
      <c r="H24" s="39"/>
      <c r="I24" s="12"/>
      <c r="J24" s="9"/>
      <c r="K24" s="31"/>
      <c r="L24" s="9"/>
      <c r="M24" s="9"/>
      <c r="N24" s="12"/>
      <c r="O24" s="14"/>
      <c r="P24" s="12"/>
      <c r="Q24" s="9"/>
      <c r="R24" s="15"/>
      <c r="S24" s="12"/>
      <c r="T24" s="9"/>
      <c r="U24" s="9"/>
      <c r="V24" s="33"/>
    </row>
    <row r="25" spans="1:22" ht="18.75">
      <c r="A25" s="16" t="s">
        <v>30</v>
      </c>
      <c r="B25" s="17">
        <v>2</v>
      </c>
      <c r="C25" s="18">
        <f>SUM(C10:C24)</f>
        <v>11</v>
      </c>
      <c r="D25" s="29">
        <f>SUM(D10:D24)</f>
        <v>36</v>
      </c>
      <c r="E25" s="29">
        <f>SUM(E10:E24)</f>
        <v>14</v>
      </c>
      <c r="F25" s="17">
        <f>SUM(F10:F24)</f>
        <v>61</v>
      </c>
      <c r="G25" s="32">
        <f t="shared" si="2"/>
        <v>0.7704918032786885</v>
      </c>
      <c r="H25" s="40">
        <f t="shared" si="0"/>
        <v>5.5</v>
      </c>
      <c r="I25" s="18">
        <f>SUM(I10:I24)</f>
        <v>29</v>
      </c>
      <c r="J25" s="29">
        <f>SUM(J10:J24)</f>
        <v>33</v>
      </c>
      <c r="K25" s="26">
        <f t="shared" si="1"/>
        <v>0.8787878787878788</v>
      </c>
      <c r="L25" s="17">
        <f aca="true" t="shared" si="6" ref="L25:Q25">SUM(L10:L24)</f>
        <v>4</v>
      </c>
      <c r="M25" s="30">
        <f t="shared" si="6"/>
        <v>13</v>
      </c>
      <c r="N25" s="29">
        <f t="shared" si="6"/>
        <v>66</v>
      </c>
      <c r="O25" s="17">
        <f t="shared" si="6"/>
        <v>13</v>
      </c>
      <c r="P25" s="18">
        <f t="shared" si="6"/>
        <v>18</v>
      </c>
      <c r="Q25" s="29">
        <f t="shared" si="6"/>
        <v>21</v>
      </c>
      <c r="R25" s="19">
        <f>(P25)/B25</f>
        <v>9</v>
      </c>
      <c r="S25" s="18">
        <f>SUM(S10:S24)</f>
        <v>3</v>
      </c>
      <c r="T25" s="17">
        <f>SUM(T10:T24)</f>
        <v>2</v>
      </c>
      <c r="U25" s="17">
        <f>SUM(U10:U24)</f>
        <v>6</v>
      </c>
      <c r="V25" s="30">
        <f>(S25)/B25</f>
        <v>1.5</v>
      </c>
    </row>
    <row r="26" spans="1:22" ht="15.75">
      <c r="A26" s="20"/>
      <c r="B26" s="20"/>
      <c r="C26" s="20"/>
      <c r="D26" s="20"/>
      <c r="E26" s="20"/>
      <c r="F26" s="20"/>
      <c r="G26" s="21"/>
      <c r="H26" s="4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5.75">
      <c r="A27" s="20"/>
      <c r="B27" s="20"/>
      <c r="C27" s="20" t="s">
        <v>31</v>
      </c>
      <c r="D27" s="20" t="s">
        <v>27</v>
      </c>
      <c r="E27" s="20" t="s">
        <v>32</v>
      </c>
      <c r="F27" s="20" t="s">
        <v>33</v>
      </c>
      <c r="G27" s="21" t="s">
        <v>34</v>
      </c>
      <c r="H27" s="41" t="s">
        <v>35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15.75">
      <c r="A28" s="27" t="s">
        <v>36</v>
      </c>
      <c r="B28" s="22"/>
      <c r="C28" s="9">
        <v>7</v>
      </c>
      <c r="D28" s="9">
        <v>28</v>
      </c>
      <c r="E28" s="9">
        <v>0</v>
      </c>
      <c r="F28" s="9">
        <f>SUM(C28:E28)</f>
        <v>35</v>
      </c>
      <c r="G28" s="13">
        <f>((C28+D28)/F28)</f>
        <v>1</v>
      </c>
      <c r="H28" s="42">
        <f>(C28/B10)</f>
        <v>3.5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ht="16.5" thickBot="1">
      <c r="A29" s="28" t="s">
        <v>43</v>
      </c>
      <c r="B29" s="24"/>
      <c r="C29" s="9">
        <v>0</v>
      </c>
      <c r="D29" s="9">
        <v>1</v>
      </c>
      <c r="E29" s="9">
        <v>0</v>
      </c>
      <c r="F29" s="9">
        <f>SUM(C29:E29)</f>
        <v>1</v>
      </c>
      <c r="G29" s="13">
        <f>((C29+D29)/F29)</f>
        <v>1</v>
      </c>
      <c r="H29" s="43">
        <f>(C29/B15)</f>
        <v>0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ht="18.75">
      <c r="A30" s="23" t="s">
        <v>33</v>
      </c>
      <c r="B30" s="24"/>
      <c r="C30" s="25">
        <f>SUM(C28:C29)</f>
        <v>7</v>
      </c>
      <c r="D30" s="25">
        <f>SUM(D28:D29)</f>
        <v>29</v>
      </c>
      <c r="E30" s="25">
        <f>SUM(E28:E29)</f>
        <v>0</v>
      </c>
      <c r="F30" s="25">
        <f>SUM(C30:E30)</f>
        <v>36</v>
      </c>
      <c r="G30" s="26">
        <f>((C30+D30)/F30)</f>
        <v>1</v>
      </c>
      <c r="H30" s="44">
        <f>SUM(H28:H29)</f>
        <v>3.5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</sheetData>
  <mergeCells count="7">
    <mergeCell ref="P8:R8"/>
    <mergeCell ref="S8:V8"/>
    <mergeCell ref="E1:O3"/>
    <mergeCell ref="A8:B8"/>
    <mergeCell ref="C8:H8"/>
    <mergeCell ref="I8:M8"/>
    <mergeCell ref="N8:O8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9">
      <selection activeCell="R9" sqref="R9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36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25</v>
      </c>
      <c r="C1" s="3">
        <v>23</v>
      </c>
      <c r="E1" s="49" t="s">
        <v>56</v>
      </c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1" t="s">
        <v>1</v>
      </c>
      <c r="B2" s="2">
        <v>25</v>
      </c>
      <c r="C2" s="4">
        <v>15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">
      <c r="A3" s="1" t="s">
        <v>2</v>
      </c>
      <c r="B3" s="2">
        <v>25</v>
      </c>
      <c r="C3" s="4">
        <v>20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3" ht="15">
      <c r="A4" s="1" t="s">
        <v>3</v>
      </c>
      <c r="B4" s="2"/>
      <c r="C4" s="4"/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75</v>
      </c>
      <c r="C6" s="6">
        <f>SUM(C1:C5)</f>
        <v>58</v>
      </c>
    </row>
    <row r="7" spans="1:3" ht="24" customHeight="1">
      <c r="A7" s="7"/>
      <c r="C7" s="8"/>
    </row>
    <row r="8" spans="1:22" ht="18.75">
      <c r="A8" s="50" t="s">
        <v>5</v>
      </c>
      <c r="B8" s="51"/>
      <c r="C8" s="46" t="s">
        <v>6</v>
      </c>
      <c r="D8" s="47"/>
      <c r="E8" s="47"/>
      <c r="F8" s="47"/>
      <c r="G8" s="47"/>
      <c r="H8" s="48"/>
      <c r="I8" s="46" t="s">
        <v>7</v>
      </c>
      <c r="J8" s="47"/>
      <c r="K8" s="47"/>
      <c r="L8" s="47"/>
      <c r="M8" s="48"/>
      <c r="N8" s="52" t="s">
        <v>8</v>
      </c>
      <c r="O8" s="53"/>
      <c r="P8" s="46" t="s">
        <v>9</v>
      </c>
      <c r="Q8" s="47"/>
      <c r="R8" s="48"/>
      <c r="S8" s="46" t="s">
        <v>10</v>
      </c>
      <c r="T8" s="47"/>
      <c r="U8" s="47"/>
      <c r="V8" s="48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37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35" t="s">
        <v>29</v>
      </c>
    </row>
    <row r="10" spans="1:22" ht="15.75">
      <c r="A10" s="10" t="s">
        <v>36</v>
      </c>
      <c r="B10" s="9">
        <v>3</v>
      </c>
      <c r="C10" s="12">
        <v>3</v>
      </c>
      <c r="D10" s="9">
        <v>3</v>
      </c>
      <c r="E10" s="9">
        <v>0</v>
      </c>
      <c r="F10" s="9">
        <f>SUM(C10:E10)</f>
        <v>6</v>
      </c>
      <c r="G10" s="13">
        <f>((C10+D10)/F10)</f>
        <v>1</v>
      </c>
      <c r="H10" s="38">
        <f aca="true" t="shared" si="0" ref="H10:H25">(C10/B10)</f>
        <v>1</v>
      </c>
      <c r="I10" s="12">
        <v>18</v>
      </c>
      <c r="J10" s="9">
        <v>18</v>
      </c>
      <c r="K10" s="13">
        <f aca="true" t="shared" si="1" ref="K10:K25">(I10/J10)</f>
        <v>1</v>
      </c>
      <c r="L10" s="9">
        <v>1</v>
      </c>
      <c r="M10" s="33">
        <v>9</v>
      </c>
      <c r="N10" s="14">
        <v>1</v>
      </c>
      <c r="O10" s="33">
        <v>0</v>
      </c>
      <c r="P10" s="14">
        <v>6</v>
      </c>
      <c r="Q10" s="9">
        <v>0</v>
      </c>
      <c r="R10" s="34">
        <f>P10/B10</f>
        <v>2</v>
      </c>
      <c r="S10" s="14">
        <v>0</v>
      </c>
      <c r="T10" s="9">
        <v>0</v>
      </c>
      <c r="U10" s="9">
        <v>0</v>
      </c>
      <c r="V10" s="33">
        <f>(S10+T10)/B10</f>
        <v>0</v>
      </c>
    </row>
    <row r="11" spans="1:22" ht="15.75">
      <c r="A11" s="10" t="s">
        <v>45</v>
      </c>
      <c r="B11" s="9">
        <v>3</v>
      </c>
      <c r="C11" s="12">
        <v>9</v>
      </c>
      <c r="D11" s="9">
        <v>13</v>
      </c>
      <c r="E11" s="9">
        <v>3</v>
      </c>
      <c r="F11" s="9">
        <f>SUM(C11:E11)</f>
        <v>25</v>
      </c>
      <c r="G11" s="13">
        <f aca="true" t="shared" si="2" ref="G11:G25">((C11+D11)/F11)</f>
        <v>0.88</v>
      </c>
      <c r="H11" s="38">
        <f t="shared" si="0"/>
        <v>3</v>
      </c>
      <c r="I11" s="12">
        <v>12</v>
      </c>
      <c r="J11" s="9">
        <v>13</v>
      </c>
      <c r="K11" s="13">
        <f t="shared" si="1"/>
        <v>0.9230769230769231</v>
      </c>
      <c r="L11" s="9">
        <v>1</v>
      </c>
      <c r="M11" s="33">
        <v>6</v>
      </c>
      <c r="N11" s="14">
        <v>18</v>
      </c>
      <c r="O11" s="33">
        <v>1</v>
      </c>
      <c r="P11" s="14">
        <v>5</v>
      </c>
      <c r="Q11" s="9">
        <v>2</v>
      </c>
      <c r="R11" s="34">
        <f aca="true" t="shared" si="3" ref="R11:R23">P11/B11</f>
        <v>1.6666666666666667</v>
      </c>
      <c r="S11" s="14">
        <v>0</v>
      </c>
      <c r="T11" s="9">
        <v>0</v>
      </c>
      <c r="U11" s="9">
        <v>0</v>
      </c>
      <c r="V11" s="33">
        <f aca="true" t="shared" si="4" ref="V11:V23">(S11+T11)/B11</f>
        <v>0</v>
      </c>
    </row>
    <row r="12" spans="1:22" ht="15.75">
      <c r="A12" s="10" t="s">
        <v>38</v>
      </c>
      <c r="B12" s="9">
        <v>3</v>
      </c>
      <c r="C12" s="12">
        <v>8</v>
      </c>
      <c r="D12" s="9">
        <v>11</v>
      </c>
      <c r="E12" s="9">
        <v>5</v>
      </c>
      <c r="F12" s="9">
        <f>SUM(C12:E12)</f>
        <v>24</v>
      </c>
      <c r="G12" s="13">
        <f t="shared" si="2"/>
        <v>0.7916666666666666</v>
      </c>
      <c r="H12" s="38">
        <f t="shared" si="0"/>
        <v>2.6666666666666665</v>
      </c>
      <c r="I12" s="12">
        <v>8</v>
      </c>
      <c r="J12" s="9">
        <v>9</v>
      </c>
      <c r="K12" s="13">
        <f t="shared" si="1"/>
        <v>0.8888888888888888</v>
      </c>
      <c r="L12" s="9">
        <v>0</v>
      </c>
      <c r="M12" s="33">
        <v>3</v>
      </c>
      <c r="N12" s="14">
        <v>20</v>
      </c>
      <c r="O12" s="33">
        <v>0</v>
      </c>
      <c r="P12" s="14">
        <v>6</v>
      </c>
      <c r="Q12" s="9">
        <v>7</v>
      </c>
      <c r="R12" s="34">
        <f t="shared" si="3"/>
        <v>2</v>
      </c>
      <c r="S12" s="14">
        <v>0</v>
      </c>
      <c r="T12" s="9">
        <v>0</v>
      </c>
      <c r="U12" s="9">
        <v>1</v>
      </c>
      <c r="V12" s="33">
        <f t="shared" si="4"/>
        <v>0</v>
      </c>
    </row>
    <row r="13" spans="1:22" ht="15.75">
      <c r="A13" s="10" t="s">
        <v>39</v>
      </c>
      <c r="B13" s="9">
        <v>3</v>
      </c>
      <c r="C13" s="12">
        <v>7</v>
      </c>
      <c r="D13" s="9">
        <v>6</v>
      </c>
      <c r="E13" s="9">
        <v>4</v>
      </c>
      <c r="F13" s="9">
        <f>SUM(C13:E13)</f>
        <v>17</v>
      </c>
      <c r="G13" s="13">
        <f t="shared" si="2"/>
        <v>0.7647058823529411</v>
      </c>
      <c r="H13" s="38">
        <f t="shared" si="0"/>
        <v>2.3333333333333335</v>
      </c>
      <c r="I13" s="12">
        <v>0</v>
      </c>
      <c r="J13" s="9">
        <v>0</v>
      </c>
      <c r="K13" s="13" t="e">
        <f t="shared" si="1"/>
        <v>#DIV/0!</v>
      </c>
      <c r="L13" s="9">
        <v>0</v>
      </c>
      <c r="M13" s="33">
        <v>0</v>
      </c>
      <c r="N13" s="14">
        <v>6</v>
      </c>
      <c r="O13" s="33">
        <v>0</v>
      </c>
      <c r="P13" s="14">
        <v>1</v>
      </c>
      <c r="Q13" s="9">
        <v>2</v>
      </c>
      <c r="R13" s="34">
        <f t="shared" si="3"/>
        <v>0.3333333333333333</v>
      </c>
      <c r="S13" s="14">
        <v>1</v>
      </c>
      <c r="T13" s="9">
        <v>0</v>
      </c>
      <c r="U13" s="9">
        <v>4</v>
      </c>
      <c r="V13" s="33">
        <f t="shared" si="4"/>
        <v>0.3333333333333333</v>
      </c>
    </row>
    <row r="14" spans="1:22" ht="15.75">
      <c r="A14" s="10" t="s">
        <v>42</v>
      </c>
      <c r="B14" s="9">
        <v>3</v>
      </c>
      <c r="C14" s="12">
        <v>8</v>
      </c>
      <c r="D14" s="9">
        <v>14</v>
      </c>
      <c r="E14" s="9">
        <v>2</v>
      </c>
      <c r="F14" s="9">
        <f>SUM(C14:E14)</f>
        <v>24</v>
      </c>
      <c r="G14" s="13">
        <f t="shared" si="2"/>
        <v>0.9166666666666666</v>
      </c>
      <c r="H14" s="38">
        <f t="shared" si="0"/>
        <v>2.6666666666666665</v>
      </c>
      <c r="I14" s="12">
        <v>10</v>
      </c>
      <c r="J14" s="9">
        <v>12</v>
      </c>
      <c r="K14" s="13">
        <f t="shared" si="1"/>
        <v>0.8333333333333334</v>
      </c>
      <c r="L14" s="9">
        <v>3</v>
      </c>
      <c r="M14" s="33">
        <v>6</v>
      </c>
      <c r="N14" s="14">
        <v>5</v>
      </c>
      <c r="O14" s="33">
        <v>0</v>
      </c>
      <c r="P14" s="14">
        <v>2</v>
      </c>
      <c r="Q14" s="9">
        <v>2</v>
      </c>
      <c r="R14" s="34">
        <f t="shared" si="3"/>
        <v>0.6666666666666666</v>
      </c>
      <c r="S14" s="14">
        <v>0</v>
      </c>
      <c r="T14" s="9">
        <v>0</v>
      </c>
      <c r="U14" s="9">
        <v>4</v>
      </c>
      <c r="V14" s="33">
        <f t="shared" si="4"/>
        <v>0</v>
      </c>
    </row>
    <row r="15" spans="1:22" ht="15.75">
      <c r="A15" s="10" t="s">
        <v>43</v>
      </c>
      <c r="B15" s="9">
        <v>3</v>
      </c>
      <c r="C15" s="12">
        <v>4</v>
      </c>
      <c r="D15" s="9">
        <v>7</v>
      </c>
      <c r="E15" s="9">
        <v>3</v>
      </c>
      <c r="F15" s="9">
        <f aca="true" t="shared" si="5" ref="F15:F23">SUM(C15:E15)</f>
        <v>14</v>
      </c>
      <c r="G15" s="13">
        <f t="shared" si="2"/>
        <v>0.7857142857142857</v>
      </c>
      <c r="H15" s="38">
        <f t="shared" si="0"/>
        <v>1.3333333333333333</v>
      </c>
      <c r="I15" s="12">
        <v>14</v>
      </c>
      <c r="J15" s="9">
        <v>14</v>
      </c>
      <c r="K15" s="13">
        <f t="shared" si="1"/>
        <v>1</v>
      </c>
      <c r="L15" s="9">
        <v>2</v>
      </c>
      <c r="M15" s="33">
        <v>7</v>
      </c>
      <c r="N15" s="14">
        <v>15</v>
      </c>
      <c r="O15" s="33">
        <v>7</v>
      </c>
      <c r="P15" s="14">
        <v>8</v>
      </c>
      <c r="Q15" s="9">
        <v>1</v>
      </c>
      <c r="R15" s="34">
        <f t="shared" si="3"/>
        <v>2.6666666666666665</v>
      </c>
      <c r="S15" s="14">
        <v>0</v>
      </c>
      <c r="T15" s="9">
        <v>0</v>
      </c>
      <c r="U15" s="9">
        <v>0</v>
      </c>
      <c r="V15" s="33">
        <f t="shared" si="4"/>
        <v>0</v>
      </c>
    </row>
    <row r="16" spans="1:22" ht="15.75">
      <c r="A16" s="10" t="s">
        <v>37</v>
      </c>
      <c r="B16" s="9">
        <v>3</v>
      </c>
      <c r="C16" s="12">
        <v>0</v>
      </c>
      <c r="D16" s="9">
        <v>0</v>
      </c>
      <c r="E16" s="9">
        <v>1</v>
      </c>
      <c r="F16" s="9">
        <f t="shared" si="5"/>
        <v>1</v>
      </c>
      <c r="G16" s="13">
        <f t="shared" si="2"/>
        <v>0</v>
      </c>
      <c r="H16" s="38">
        <f t="shared" si="0"/>
        <v>0</v>
      </c>
      <c r="I16" s="12">
        <v>9</v>
      </c>
      <c r="J16" s="9">
        <v>11</v>
      </c>
      <c r="K16" s="13">
        <f t="shared" si="1"/>
        <v>0.8181818181818182</v>
      </c>
      <c r="L16" s="9">
        <v>1</v>
      </c>
      <c r="M16" s="33">
        <v>1</v>
      </c>
      <c r="N16" s="14">
        <v>34</v>
      </c>
      <c r="O16" s="33">
        <v>1</v>
      </c>
      <c r="P16" s="14">
        <v>16</v>
      </c>
      <c r="Q16" s="9">
        <v>7</v>
      </c>
      <c r="R16" s="34">
        <f t="shared" si="3"/>
        <v>5.333333333333333</v>
      </c>
      <c r="S16" s="14">
        <v>0</v>
      </c>
      <c r="T16" s="9">
        <v>0</v>
      </c>
      <c r="U16" s="9">
        <v>0</v>
      </c>
      <c r="V16" s="33">
        <f t="shared" si="4"/>
        <v>0</v>
      </c>
    </row>
    <row r="17" spans="1:22" ht="15.75">
      <c r="A17" s="10" t="s">
        <v>41</v>
      </c>
      <c r="B17" s="9">
        <v>0</v>
      </c>
      <c r="C17" s="12">
        <v>0</v>
      </c>
      <c r="D17" s="9">
        <v>0</v>
      </c>
      <c r="E17" s="9">
        <v>0</v>
      </c>
      <c r="F17" s="9">
        <f t="shared" si="5"/>
        <v>0</v>
      </c>
      <c r="G17" s="13" t="e">
        <f t="shared" si="2"/>
        <v>#DIV/0!</v>
      </c>
      <c r="H17" s="38" t="e">
        <f t="shared" si="0"/>
        <v>#DIV/0!</v>
      </c>
      <c r="I17" s="12">
        <v>0</v>
      </c>
      <c r="J17" s="9">
        <v>0</v>
      </c>
      <c r="K17" s="13" t="e">
        <f t="shared" si="1"/>
        <v>#DIV/0!</v>
      </c>
      <c r="L17" s="9">
        <v>0</v>
      </c>
      <c r="M17" s="33">
        <v>0</v>
      </c>
      <c r="N17" s="14">
        <v>0</v>
      </c>
      <c r="O17" s="33">
        <v>0</v>
      </c>
      <c r="P17" s="14">
        <v>0</v>
      </c>
      <c r="Q17" s="9">
        <v>0</v>
      </c>
      <c r="R17" s="34" t="e">
        <f t="shared" si="3"/>
        <v>#DIV/0!</v>
      </c>
      <c r="S17" s="14">
        <v>0</v>
      </c>
      <c r="T17" s="9">
        <v>0</v>
      </c>
      <c r="U17" s="9">
        <v>0</v>
      </c>
      <c r="V17" s="33" t="e">
        <f t="shared" si="4"/>
        <v>#DIV/0!</v>
      </c>
    </row>
    <row r="18" spans="1:22" ht="15.75">
      <c r="A18" s="10" t="s">
        <v>40</v>
      </c>
      <c r="B18" s="9">
        <v>0</v>
      </c>
      <c r="C18" s="12">
        <v>0</v>
      </c>
      <c r="D18" s="9">
        <v>0</v>
      </c>
      <c r="E18" s="9">
        <v>0</v>
      </c>
      <c r="F18" s="9">
        <f t="shared" si="5"/>
        <v>0</v>
      </c>
      <c r="G18" s="13" t="e">
        <f t="shared" si="2"/>
        <v>#DIV/0!</v>
      </c>
      <c r="H18" s="38" t="e">
        <f t="shared" si="0"/>
        <v>#DIV/0!</v>
      </c>
      <c r="I18" s="12">
        <v>0</v>
      </c>
      <c r="J18" s="9">
        <v>0</v>
      </c>
      <c r="K18" s="13" t="e">
        <f t="shared" si="1"/>
        <v>#DIV/0!</v>
      </c>
      <c r="L18" s="9">
        <v>0</v>
      </c>
      <c r="M18" s="33">
        <v>0</v>
      </c>
      <c r="N18" s="14">
        <v>0</v>
      </c>
      <c r="O18" s="33">
        <v>0</v>
      </c>
      <c r="P18" s="14">
        <v>0</v>
      </c>
      <c r="Q18" s="9">
        <v>0</v>
      </c>
      <c r="R18" s="34" t="e">
        <f t="shared" si="3"/>
        <v>#DIV/0!</v>
      </c>
      <c r="S18" s="14">
        <v>0</v>
      </c>
      <c r="T18" s="9">
        <v>0</v>
      </c>
      <c r="U18" s="9">
        <v>0</v>
      </c>
      <c r="V18" s="33" t="e">
        <f t="shared" si="4"/>
        <v>#DIV/0!</v>
      </c>
    </row>
    <row r="19" spans="1:22" ht="15.75">
      <c r="A19" s="10" t="s">
        <v>44</v>
      </c>
      <c r="B19" s="9">
        <v>0</v>
      </c>
      <c r="C19" s="12">
        <v>0</v>
      </c>
      <c r="D19" s="9">
        <v>0</v>
      </c>
      <c r="E19" s="9">
        <v>0</v>
      </c>
      <c r="F19" s="9">
        <f t="shared" si="5"/>
        <v>0</v>
      </c>
      <c r="G19" s="13" t="e">
        <f t="shared" si="2"/>
        <v>#DIV/0!</v>
      </c>
      <c r="H19" s="38" t="e">
        <f t="shared" si="0"/>
        <v>#DIV/0!</v>
      </c>
      <c r="I19" s="12">
        <v>0</v>
      </c>
      <c r="J19" s="9">
        <v>0</v>
      </c>
      <c r="K19" s="13" t="e">
        <f t="shared" si="1"/>
        <v>#DIV/0!</v>
      </c>
      <c r="L19" s="9">
        <v>0</v>
      </c>
      <c r="M19" s="33">
        <v>0</v>
      </c>
      <c r="N19" s="14">
        <v>0</v>
      </c>
      <c r="O19" s="33">
        <v>0</v>
      </c>
      <c r="P19" s="14">
        <v>0</v>
      </c>
      <c r="Q19" s="9">
        <v>0</v>
      </c>
      <c r="R19" s="34" t="e">
        <f t="shared" si="3"/>
        <v>#DIV/0!</v>
      </c>
      <c r="S19" s="14">
        <v>0</v>
      </c>
      <c r="T19" s="9">
        <v>0</v>
      </c>
      <c r="U19" s="9">
        <v>0</v>
      </c>
      <c r="V19" s="33" t="e">
        <f t="shared" si="4"/>
        <v>#DIV/0!</v>
      </c>
    </row>
    <row r="20" spans="1:22" ht="15.75">
      <c r="A20" s="10" t="s">
        <v>46</v>
      </c>
      <c r="B20" s="9">
        <v>0</v>
      </c>
      <c r="C20" s="12">
        <v>0</v>
      </c>
      <c r="D20" s="9">
        <v>0</v>
      </c>
      <c r="E20" s="9">
        <v>0</v>
      </c>
      <c r="F20" s="9">
        <f t="shared" si="5"/>
        <v>0</v>
      </c>
      <c r="G20" s="13" t="e">
        <f t="shared" si="2"/>
        <v>#DIV/0!</v>
      </c>
      <c r="H20" s="38" t="e">
        <f t="shared" si="0"/>
        <v>#DIV/0!</v>
      </c>
      <c r="I20" s="12">
        <v>0</v>
      </c>
      <c r="J20" s="9">
        <v>0</v>
      </c>
      <c r="K20" s="13" t="e">
        <f t="shared" si="1"/>
        <v>#DIV/0!</v>
      </c>
      <c r="L20" s="9">
        <v>0</v>
      </c>
      <c r="M20" s="33">
        <v>0</v>
      </c>
      <c r="N20" s="14">
        <v>0</v>
      </c>
      <c r="O20" s="33">
        <v>0</v>
      </c>
      <c r="P20" s="14">
        <v>0</v>
      </c>
      <c r="Q20" s="9">
        <v>0</v>
      </c>
      <c r="R20" s="34" t="e">
        <f t="shared" si="3"/>
        <v>#DIV/0!</v>
      </c>
      <c r="S20" s="14">
        <v>0</v>
      </c>
      <c r="T20" s="9">
        <v>0</v>
      </c>
      <c r="U20" s="9">
        <v>0</v>
      </c>
      <c r="V20" s="33" t="e">
        <f t="shared" si="4"/>
        <v>#DIV/0!</v>
      </c>
    </row>
    <row r="21" spans="1:22" ht="15.75">
      <c r="A21" s="10" t="s">
        <v>47</v>
      </c>
      <c r="B21" s="9">
        <v>0</v>
      </c>
      <c r="C21" s="12">
        <v>0</v>
      </c>
      <c r="D21" s="9">
        <v>0</v>
      </c>
      <c r="E21" s="9">
        <v>0</v>
      </c>
      <c r="F21" s="9">
        <f t="shared" si="5"/>
        <v>0</v>
      </c>
      <c r="G21" s="13" t="e">
        <f t="shared" si="2"/>
        <v>#DIV/0!</v>
      </c>
      <c r="H21" s="38" t="e">
        <f t="shared" si="0"/>
        <v>#DIV/0!</v>
      </c>
      <c r="I21" s="12">
        <v>0</v>
      </c>
      <c r="J21" s="9">
        <v>0</v>
      </c>
      <c r="K21" s="13" t="e">
        <f t="shared" si="1"/>
        <v>#DIV/0!</v>
      </c>
      <c r="L21" s="9">
        <v>0</v>
      </c>
      <c r="M21" s="33">
        <v>0</v>
      </c>
      <c r="N21" s="14">
        <v>0</v>
      </c>
      <c r="O21" s="33">
        <v>0</v>
      </c>
      <c r="P21" s="14">
        <v>0</v>
      </c>
      <c r="Q21" s="9">
        <v>0</v>
      </c>
      <c r="R21" s="34" t="e">
        <f t="shared" si="3"/>
        <v>#DIV/0!</v>
      </c>
      <c r="S21" s="14">
        <v>0</v>
      </c>
      <c r="T21" s="9">
        <v>0</v>
      </c>
      <c r="U21" s="9">
        <v>0</v>
      </c>
      <c r="V21" s="33" t="e">
        <f t="shared" si="4"/>
        <v>#DIV/0!</v>
      </c>
    </row>
    <row r="22" spans="1:22" ht="15.75">
      <c r="A22" s="10"/>
      <c r="B22" s="9">
        <v>0</v>
      </c>
      <c r="C22" s="12">
        <v>0</v>
      </c>
      <c r="D22" s="9">
        <v>0</v>
      </c>
      <c r="E22" s="9">
        <v>0</v>
      </c>
      <c r="F22" s="9">
        <f t="shared" si="5"/>
        <v>0</v>
      </c>
      <c r="G22" s="13" t="e">
        <f t="shared" si="2"/>
        <v>#DIV/0!</v>
      </c>
      <c r="H22" s="38" t="e">
        <f t="shared" si="0"/>
        <v>#DIV/0!</v>
      </c>
      <c r="I22" s="12">
        <v>0</v>
      </c>
      <c r="J22" s="9">
        <v>0</v>
      </c>
      <c r="K22" s="13" t="e">
        <f t="shared" si="1"/>
        <v>#DIV/0!</v>
      </c>
      <c r="L22" s="9">
        <v>0</v>
      </c>
      <c r="M22" s="33">
        <v>0</v>
      </c>
      <c r="N22" s="14">
        <v>0</v>
      </c>
      <c r="O22" s="33">
        <v>0</v>
      </c>
      <c r="P22" s="14">
        <v>0</v>
      </c>
      <c r="Q22" s="9">
        <v>0</v>
      </c>
      <c r="R22" s="34" t="e">
        <f t="shared" si="3"/>
        <v>#DIV/0!</v>
      </c>
      <c r="S22" s="14">
        <v>0</v>
      </c>
      <c r="T22" s="9">
        <v>0</v>
      </c>
      <c r="U22" s="9">
        <v>0</v>
      </c>
      <c r="V22" s="33" t="e">
        <f t="shared" si="4"/>
        <v>#DIV/0!</v>
      </c>
    </row>
    <row r="23" spans="1:22" ht="15.75">
      <c r="A23" s="10"/>
      <c r="B23" s="9">
        <v>0</v>
      </c>
      <c r="C23" s="12">
        <v>0</v>
      </c>
      <c r="D23" s="9">
        <v>0</v>
      </c>
      <c r="E23" s="9">
        <v>0</v>
      </c>
      <c r="F23" s="9">
        <f t="shared" si="5"/>
        <v>0</v>
      </c>
      <c r="G23" s="13" t="e">
        <f t="shared" si="2"/>
        <v>#DIV/0!</v>
      </c>
      <c r="H23" s="38" t="e">
        <f t="shared" si="0"/>
        <v>#DIV/0!</v>
      </c>
      <c r="I23" s="12">
        <v>0</v>
      </c>
      <c r="J23" s="9">
        <v>0</v>
      </c>
      <c r="K23" s="13" t="e">
        <f t="shared" si="1"/>
        <v>#DIV/0!</v>
      </c>
      <c r="L23" s="9">
        <v>0</v>
      </c>
      <c r="M23" s="33">
        <v>0</v>
      </c>
      <c r="N23" s="14">
        <v>0</v>
      </c>
      <c r="O23" s="33">
        <v>0</v>
      </c>
      <c r="P23" s="14">
        <v>0</v>
      </c>
      <c r="Q23" s="9">
        <v>0</v>
      </c>
      <c r="R23" s="34" t="e">
        <f t="shared" si="3"/>
        <v>#DIV/0!</v>
      </c>
      <c r="S23" s="14">
        <v>0</v>
      </c>
      <c r="T23" s="9">
        <v>0</v>
      </c>
      <c r="U23" s="9">
        <v>0</v>
      </c>
      <c r="V23" s="33" t="e">
        <f t="shared" si="4"/>
        <v>#DIV/0!</v>
      </c>
    </row>
    <row r="24" spans="2:22" ht="16.5" thickBot="1">
      <c r="B24" s="9"/>
      <c r="C24" s="12"/>
      <c r="D24" s="9"/>
      <c r="E24" s="9"/>
      <c r="F24" s="9"/>
      <c r="G24" s="31"/>
      <c r="H24" s="39"/>
      <c r="I24" s="12"/>
      <c r="J24" s="9"/>
      <c r="K24" s="31"/>
      <c r="L24" s="9"/>
      <c r="M24" s="9"/>
      <c r="N24" s="12"/>
      <c r="O24" s="14"/>
      <c r="P24" s="12"/>
      <c r="Q24" s="9"/>
      <c r="R24" s="15"/>
      <c r="S24" s="12"/>
      <c r="T24" s="9"/>
      <c r="U24" s="9"/>
      <c r="V24" s="33"/>
    </row>
    <row r="25" spans="1:22" ht="18.75">
      <c r="A25" s="16" t="s">
        <v>30</v>
      </c>
      <c r="B25" s="17">
        <v>3</v>
      </c>
      <c r="C25" s="18">
        <f>SUM(C10:C24)</f>
        <v>39</v>
      </c>
      <c r="D25" s="29">
        <f>SUM(D10:D24)</f>
        <v>54</v>
      </c>
      <c r="E25" s="29">
        <f>SUM(E10:E24)</f>
        <v>18</v>
      </c>
      <c r="F25" s="17">
        <f>SUM(F10:F24)</f>
        <v>111</v>
      </c>
      <c r="G25" s="32">
        <f t="shared" si="2"/>
        <v>0.8378378378378378</v>
      </c>
      <c r="H25" s="40">
        <f t="shared" si="0"/>
        <v>13</v>
      </c>
      <c r="I25" s="18">
        <f>SUM(I10:I24)</f>
        <v>71</v>
      </c>
      <c r="J25" s="29">
        <f>SUM(J10:J24)</f>
        <v>77</v>
      </c>
      <c r="K25" s="26">
        <f t="shared" si="1"/>
        <v>0.922077922077922</v>
      </c>
      <c r="L25" s="17">
        <f aca="true" t="shared" si="6" ref="L25:Q25">SUM(L10:L24)</f>
        <v>8</v>
      </c>
      <c r="M25" s="30">
        <f t="shared" si="6"/>
        <v>32</v>
      </c>
      <c r="N25" s="29">
        <f t="shared" si="6"/>
        <v>99</v>
      </c>
      <c r="O25" s="17">
        <f t="shared" si="6"/>
        <v>9</v>
      </c>
      <c r="P25" s="18">
        <f t="shared" si="6"/>
        <v>44</v>
      </c>
      <c r="Q25" s="29">
        <f t="shared" si="6"/>
        <v>21</v>
      </c>
      <c r="R25" s="19">
        <f>(P25)/B25</f>
        <v>14.666666666666666</v>
      </c>
      <c r="S25" s="18">
        <f>SUM(S10:S24)</f>
        <v>1</v>
      </c>
      <c r="T25" s="17">
        <f>SUM(T10:T24)</f>
        <v>0</v>
      </c>
      <c r="U25" s="17">
        <f>SUM(U10:U24)</f>
        <v>9</v>
      </c>
      <c r="V25" s="30">
        <f>(S25)/B25</f>
        <v>0.3333333333333333</v>
      </c>
    </row>
    <row r="26" spans="1:22" ht="15.75">
      <c r="A26" s="20"/>
      <c r="B26" s="20"/>
      <c r="C26" s="20"/>
      <c r="D26" s="20"/>
      <c r="E26" s="20"/>
      <c r="F26" s="20"/>
      <c r="G26" s="21"/>
      <c r="H26" s="4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5.75">
      <c r="A27" s="20"/>
      <c r="B27" s="20"/>
      <c r="C27" s="20" t="s">
        <v>31</v>
      </c>
      <c r="D27" s="20" t="s">
        <v>27</v>
      </c>
      <c r="E27" s="20" t="s">
        <v>32</v>
      </c>
      <c r="F27" s="20" t="s">
        <v>33</v>
      </c>
      <c r="G27" s="21" t="s">
        <v>34</v>
      </c>
      <c r="H27" s="41" t="s">
        <v>35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15.75">
      <c r="A28" s="27" t="s">
        <v>36</v>
      </c>
      <c r="B28" s="22"/>
      <c r="C28" s="9">
        <v>29</v>
      </c>
      <c r="D28" s="9">
        <v>46</v>
      </c>
      <c r="E28" s="9">
        <v>1</v>
      </c>
      <c r="F28" s="9">
        <f>SUM(C28:E28)</f>
        <v>76</v>
      </c>
      <c r="G28" s="13">
        <f>((C28+D28)/F28)</f>
        <v>0.9868421052631579</v>
      </c>
      <c r="H28" s="42">
        <f>(C28/B10)</f>
        <v>9.666666666666666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ht="16.5" thickBot="1">
      <c r="A29" s="28" t="s">
        <v>43</v>
      </c>
      <c r="B29" s="24"/>
      <c r="C29" s="9">
        <v>2</v>
      </c>
      <c r="D29" s="9">
        <v>1</v>
      </c>
      <c r="E29" s="9">
        <v>0</v>
      </c>
      <c r="F29" s="9">
        <f>SUM(C29:E29)</f>
        <v>3</v>
      </c>
      <c r="G29" s="13">
        <f>((C29+D29)/F29)</f>
        <v>1</v>
      </c>
      <c r="H29" s="43">
        <f>(C29/B15)</f>
        <v>0.6666666666666666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ht="18.75">
      <c r="A30" s="23" t="s">
        <v>33</v>
      </c>
      <c r="B30" s="24"/>
      <c r="C30" s="25">
        <f>SUM(C28:C29)</f>
        <v>31</v>
      </c>
      <c r="D30" s="25">
        <f>SUM(D28:D29)</f>
        <v>47</v>
      </c>
      <c r="E30" s="25">
        <f>SUM(E28:E29)</f>
        <v>1</v>
      </c>
      <c r="F30" s="25">
        <f>SUM(C30:E30)</f>
        <v>79</v>
      </c>
      <c r="G30" s="26">
        <f>((C30+D30)/F30)</f>
        <v>0.9873417721518988</v>
      </c>
      <c r="H30" s="44">
        <f>SUM(H28:H29)</f>
        <v>10.333333333333332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</sheetData>
  <mergeCells count="7">
    <mergeCell ref="P8:R8"/>
    <mergeCell ref="S8:V8"/>
    <mergeCell ref="E1:O3"/>
    <mergeCell ref="A8:B8"/>
    <mergeCell ref="C8:H8"/>
    <mergeCell ref="I8:M8"/>
    <mergeCell ref="N8:O8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7">
      <selection activeCell="E1" sqref="E1:O3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36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25</v>
      </c>
      <c r="C1" s="3">
        <v>20</v>
      </c>
      <c r="E1" s="49" t="s">
        <v>69</v>
      </c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1" t="s">
        <v>1</v>
      </c>
      <c r="B2" s="2">
        <v>25</v>
      </c>
      <c r="C2" s="4">
        <v>17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">
      <c r="A3" s="1" t="s">
        <v>2</v>
      </c>
      <c r="B3" s="2">
        <v>25</v>
      </c>
      <c r="C3" s="4">
        <v>19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3" ht="15">
      <c r="A4" s="1" t="s">
        <v>3</v>
      </c>
      <c r="B4" s="2"/>
      <c r="C4" s="4"/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75</v>
      </c>
      <c r="C6" s="6">
        <f>SUM(C1:C5)</f>
        <v>56</v>
      </c>
    </row>
    <row r="7" spans="1:3" ht="24" customHeight="1">
      <c r="A7" s="7"/>
      <c r="C7" s="8"/>
    </row>
    <row r="8" spans="1:22" ht="18.75">
      <c r="A8" s="50" t="s">
        <v>5</v>
      </c>
      <c r="B8" s="51"/>
      <c r="C8" s="46" t="s">
        <v>6</v>
      </c>
      <c r="D8" s="47"/>
      <c r="E8" s="47"/>
      <c r="F8" s="47"/>
      <c r="G8" s="47"/>
      <c r="H8" s="48"/>
      <c r="I8" s="46" t="s">
        <v>7</v>
      </c>
      <c r="J8" s="47"/>
      <c r="K8" s="47"/>
      <c r="L8" s="47"/>
      <c r="M8" s="48"/>
      <c r="N8" s="52" t="s">
        <v>8</v>
      </c>
      <c r="O8" s="53"/>
      <c r="P8" s="46" t="s">
        <v>9</v>
      </c>
      <c r="Q8" s="47"/>
      <c r="R8" s="48"/>
      <c r="S8" s="46" t="s">
        <v>10</v>
      </c>
      <c r="T8" s="47"/>
      <c r="U8" s="47"/>
      <c r="V8" s="48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37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35" t="s">
        <v>29</v>
      </c>
    </row>
    <row r="10" spans="1:22" ht="15.75">
      <c r="A10" s="10" t="s">
        <v>36</v>
      </c>
      <c r="B10" s="9">
        <v>3</v>
      </c>
      <c r="C10" s="12">
        <v>2</v>
      </c>
      <c r="D10" s="9">
        <v>4</v>
      </c>
      <c r="E10" s="9">
        <v>0</v>
      </c>
      <c r="F10" s="9">
        <f>SUM(C10:E10)</f>
        <v>6</v>
      </c>
      <c r="G10" s="13">
        <f>((C10+D10)/F10)</f>
        <v>1</v>
      </c>
      <c r="H10" s="38">
        <f aca="true" t="shared" si="0" ref="H10:H25">(C10/B10)</f>
        <v>0.6666666666666666</v>
      </c>
      <c r="I10" s="12">
        <v>16</v>
      </c>
      <c r="J10" s="9">
        <v>16</v>
      </c>
      <c r="K10" s="13">
        <f aca="true" t="shared" si="1" ref="K10:K25">(I10/J10)</f>
        <v>1</v>
      </c>
      <c r="L10" s="9">
        <v>0</v>
      </c>
      <c r="M10" s="33">
        <v>10</v>
      </c>
      <c r="N10" s="14">
        <v>7</v>
      </c>
      <c r="O10" s="33">
        <v>0</v>
      </c>
      <c r="P10" s="14">
        <v>2</v>
      </c>
      <c r="Q10" s="9">
        <v>1</v>
      </c>
      <c r="R10" s="34">
        <f>P10/B10</f>
        <v>0.6666666666666666</v>
      </c>
      <c r="S10" s="14">
        <v>0</v>
      </c>
      <c r="T10" s="9">
        <v>2</v>
      </c>
      <c r="U10" s="9">
        <v>1</v>
      </c>
      <c r="V10" s="33">
        <f>(S10+T10)/B10</f>
        <v>0.6666666666666666</v>
      </c>
    </row>
    <row r="11" spans="1:22" ht="15.75">
      <c r="A11" s="10" t="s">
        <v>45</v>
      </c>
      <c r="B11" s="9">
        <v>3</v>
      </c>
      <c r="C11" s="12">
        <v>7</v>
      </c>
      <c r="D11" s="9">
        <v>13</v>
      </c>
      <c r="E11" s="9">
        <v>3</v>
      </c>
      <c r="F11" s="9">
        <f>SUM(C11:E11)</f>
        <v>23</v>
      </c>
      <c r="G11" s="13">
        <f aca="true" t="shared" si="2" ref="G11:G25">((C11+D11)/F11)</f>
        <v>0.8695652173913043</v>
      </c>
      <c r="H11" s="38">
        <f t="shared" si="0"/>
        <v>2.3333333333333335</v>
      </c>
      <c r="I11" s="12">
        <v>1</v>
      </c>
      <c r="J11" s="9">
        <v>4</v>
      </c>
      <c r="K11" s="13">
        <f t="shared" si="1"/>
        <v>0.25</v>
      </c>
      <c r="L11" s="9">
        <v>1</v>
      </c>
      <c r="M11" s="33">
        <v>1</v>
      </c>
      <c r="N11" s="14">
        <v>15</v>
      </c>
      <c r="O11" s="33">
        <v>2</v>
      </c>
      <c r="P11" s="14">
        <v>3</v>
      </c>
      <c r="Q11" s="9">
        <v>3</v>
      </c>
      <c r="R11" s="34">
        <f aca="true" t="shared" si="3" ref="R11:R23">P11/B11</f>
        <v>1</v>
      </c>
      <c r="S11" s="14">
        <v>0</v>
      </c>
      <c r="T11" s="9">
        <v>0</v>
      </c>
      <c r="U11" s="9">
        <v>1</v>
      </c>
      <c r="V11" s="33">
        <f aca="true" t="shared" si="4" ref="V11:V23">(S11+T11)/B11</f>
        <v>0</v>
      </c>
    </row>
    <row r="12" spans="1:22" ht="15.75">
      <c r="A12" s="10" t="s">
        <v>38</v>
      </c>
      <c r="B12" s="9">
        <v>3</v>
      </c>
      <c r="C12" s="12">
        <v>6</v>
      </c>
      <c r="D12" s="9">
        <v>7</v>
      </c>
      <c r="E12" s="9">
        <v>5</v>
      </c>
      <c r="F12" s="9">
        <f>SUM(C12:E12)</f>
        <v>18</v>
      </c>
      <c r="G12" s="13">
        <f t="shared" si="2"/>
        <v>0.7222222222222222</v>
      </c>
      <c r="H12" s="38">
        <f t="shared" si="0"/>
        <v>2</v>
      </c>
      <c r="I12" s="12">
        <v>12</v>
      </c>
      <c r="J12" s="9">
        <v>12</v>
      </c>
      <c r="K12" s="13">
        <f t="shared" si="1"/>
        <v>1</v>
      </c>
      <c r="L12" s="9">
        <v>4</v>
      </c>
      <c r="M12" s="33">
        <v>10</v>
      </c>
      <c r="N12" s="14">
        <v>17</v>
      </c>
      <c r="O12" s="33">
        <v>0</v>
      </c>
      <c r="P12" s="14">
        <v>8</v>
      </c>
      <c r="Q12" s="9">
        <v>6</v>
      </c>
      <c r="R12" s="34">
        <f t="shared" si="3"/>
        <v>2.6666666666666665</v>
      </c>
      <c r="S12" s="14">
        <v>0</v>
      </c>
      <c r="T12" s="9">
        <v>1</v>
      </c>
      <c r="U12" s="9">
        <v>0</v>
      </c>
      <c r="V12" s="33">
        <f t="shared" si="4"/>
        <v>0.3333333333333333</v>
      </c>
    </row>
    <row r="13" spans="1:22" ht="15.75">
      <c r="A13" s="10" t="s">
        <v>39</v>
      </c>
      <c r="B13" s="9">
        <v>3</v>
      </c>
      <c r="C13" s="12">
        <v>6</v>
      </c>
      <c r="D13" s="9">
        <v>7</v>
      </c>
      <c r="E13" s="9">
        <v>4</v>
      </c>
      <c r="F13" s="9">
        <f>SUM(C13:E13)</f>
        <v>17</v>
      </c>
      <c r="G13" s="13">
        <f t="shared" si="2"/>
        <v>0.7647058823529411</v>
      </c>
      <c r="H13" s="38">
        <f t="shared" si="0"/>
        <v>2</v>
      </c>
      <c r="I13" s="12">
        <v>0</v>
      </c>
      <c r="J13" s="9">
        <v>0</v>
      </c>
      <c r="K13" s="13" t="e">
        <f t="shared" si="1"/>
        <v>#DIV/0!</v>
      </c>
      <c r="L13" s="9">
        <v>0</v>
      </c>
      <c r="M13" s="33">
        <v>0</v>
      </c>
      <c r="N13" s="14">
        <v>2</v>
      </c>
      <c r="O13" s="33">
        <v>0</v>
      </c>
      <c r="P13" s="14">
        <v>0</v>
      </c>
      <c r="Q13" s="9">
        <v>0</v>
      </c>
      <c r="R13" s="34">
        <f t="shared" si="3"/>
        <v>0</v>
      </c>
      <c r="S13" s="14">
        <v>1</v>
      </c>
      <c r="T13" s="9">
        <v>0</v>
      </c>
      <c r="U13" s="9">
        <v>5</v>
      </c>
      <c r="V13" s="33">
        <f t="shared" si="4"/>
        <v>0.3333333333333333</v>
      </c>
    </row>
    <row r="14" spans="1:22" ht="15.75">
      <c r="A14" s="10" t="s">
        <v>42</v>
      </c>
      <c r="B14" s="9">
        <v>3</v>
      </c>
      <c r="C14" s="12">
        <v>4</v>
      </c>
      <c r="D14" s="9">
        <v>12</v>
      </c>
      <c r="E14" s="9">
        <v>2</v>
      </c>
      <c r="F14" s="9">
        <f>SUM(C14:E14)</f>
        <v>18</v>
      </c>
      <c r="G14" s="13">
        <f t="shared" si="2"/>
        <v>0.8888888888888888</v>
      </c>
      <c r="H14" s="38">
        <f t="shared" si="0"/>
        <v>1.3333333333333333</v>
      </c>
      <c r="I14" s="12">
        <v>8</v>
      </c>
      <c r="J14" s="9">
        <v>8</v>
      </c>
      <c r="K14" s="13">
        <f t="shared" si="1"/>
        <v>1</v>
      </c>
      <c r="L14" s="9">
        <v>0</v>
      </c>
      <c r="M14" s="33">
        <v>5</v>
      </c>
      <c r="N14" s="14">
        <v>4</v>
      </c>
      <c r="O14" s="33">
        <v>0</v>
      </c>
      <c r="P14" s="14">
        <v>1</v>
      </c>
      <c r="Q14" s="9">
        <v>1</v>
      </c>
      <c r="R14" s="34">
        <f t="shared" si="3"/>
        <v>0.3333333333333333</v>
      </c>
      <c r="S14" s="14">
        <v>3</v>
      </c>
      <c r="T14" s="9">
        <v>0</v>
      </c>
      <c r="U14" s="9">
        <v>1</v>
      </c>
      <c r="V14" s="33">
        <f t="shared" si="4"/>
        <v>1</v>
      </c>
    </row>
    <row r="15" spans="1:22" ht="15.75">
      <c r="A15" s="10" t="s">
        <v>43</v>
      </c>
      <c r="B15" s="9">
        <v>3</v>
      </c>
      <c r="C15" s="12">
        <v>1</v>
      </c>
      <c r="D15" s="9">
        <v>5</v>
      </c>
      <c r="E15" s="9">
        <v>3</v>
      </c>
      <c r="F15" s="9">
        <f aca="true" t="shared" si="5" ref="F15:F23">SUM(C15:E15)</f>
        <v>9</v>
      </c>
      <c r="G15" s="13">
        <f t="shared" si="2"/>
        <v>0.6666666666666666</v>
      </c>
      <c r="H15" s="38">
        <f t="shared" si="0"/>
        <v>0.3333333333333333</v>
      </c>
      <c r="I15" s="12">
        <v>16</v>
      </c>
      <c r="J15" s="9">
        <v>16</v>
      </c>
      <c r="K15" s="13">
        <f t="shared" si="1"/>
        <v>1</v>
      </c>
      <c r="L15" s="9">
        <v>3</v>
      </c>
      <c r="M15" s="33">
        <v>12</v>
      </c>
      <c r="N15" s="14">
        <v>22</v>
      </c>
      <c r="O15" s="33">
        <v>2</v>
      </c>
      <c r="P15" s="14">
        <v>6</v>
      </c>
      <c r="Q15" s="9">
        <v>5</v>
      </c>
      <c r="R15" s="34">
        <f t="shared" si="3"/>
        <v>2</v>
      </c>
      <c r="S15" s="14">
        <v>0</v>
      </c>
      <c r="T15" s="9">
        <v>1</v>
      </c>
      <c r="U15" s="9">
        <v>0</v>
      </c>
      <c r="V15" s="33">
        <f t="shared" si="4"/>
        <v>0.3333333333333333</v>
      </c>
    </row>
    <row r="16" spans="1:22" ht="15.75">
      <c r="A16" s="10" t="s">
        <v>37</v>
      </c>
      <c r="B16" s="9">
        <v>3</v>
      </c>
      <c r="C16" s="12">
        <v>0</v>
      </c>
      <c r="D16" s="9">
        <v>0</v>
      </c>
      <c r="E16" s="9">
        <v>0</v>
      </c>
      <c r="F16" s="9">
        <f t="shared" si="5"/>
        <v>0</v>
      </c>
      <c r="G16" s="13" t="e">
        <f t="shared" si="2"/>
        <v>#DIV/0!</v>
      </c>
      <c r="H16" s="38">
        <f t="shared" si="0"/>
        <v>0</v>
      </c>
      <c r="I16" s="12">
        <v>8</v>
      </c>
      <c r="J16" s="9">
        <v>9</v>
      </c>
      <c r="K16" s="13">
        <f t="shared" si="1"/>
        <v>0.8888888888888888</v>
      </c>
      <c r="L16" s="9">
        <v>2</v>
      </c>
      <c r="M16" s="33">
        <v>4</v>
      </c>
      <c r="N16" s="14">
        <v>23</v>
      </c>
      <c r="O16" s="33">
        <v>4</v>
      </c>
      <c r="P16" s="14">
        <v>3</v>
      </c>
      <c r="Q16" s="9">
        <v>4</v>
      </c>
      <c r="R16" s="34">
        <f t="shared" si="3"/>
        <v>1</v>
      </c>
      <c r="S16" s="14">
        <v>0</v>
      </c>
      <c r="T16" s="9">
        <v>0</v>
      </c>
      <c r="U16" s="9">
        <v>0</v>
      </c>
      <c r="V16" s="33">
        <f t="shared" si="4"/>
        <v>0</v>
      </c>
    </row>
    <row r="17" spans="1:22" ht="15.75">
      <c r="A17" s="10" t="s">
        <v>41</v>
      </c>
      <c r="B17" s="9">
        <v>0</v>
      </c>
      <c r="C17" s="12">
        <v>0</v>
      </c>
      <c r="D17" s="9">
        <v>0</v>
      </c>
      <c r="E17" s="9">
        <v>0</v>
      </c>
      <c r="F17" s="9">
        <f t="shared" si="5"/>
        <v>0</v>
      </c>
      <c r="G17" s="13" t="e">
        <f t="shared" si="2"/>
        <v>#DIV/0!</v>
      </c>
      <c r="H17" s="38" t="e">
        <f t="shared" si="0"/>
        <v>#DIV/0!</v>
      </c>
      <c r="I17" s="12">
        <v>0</v>
      </c>
      <c r="J17" s="9">
        <v>0</v>
      </c>
      <c r="K17" s="13" t="e">
        <f t="shared" si="1"/>
        <v>#DIV/0!</v>
      </c>
      <c r="L17" s="9">
        <v>0</v>
      </c>
      <c r="M17" s="33">
        <v>0</v>
      </c>
      <c r="N17" s="14">
        <v>0</v>
      </c>
      <c r="O17" s="33">
        <v>0</v>
      </c>
      <c r="P17" s="14">
        <v>0</v>
      </c>
      <c r="Q17" s="9">
        <v>0</v>
      </c>
      <c r="R17" s="34" t="e">
        <f t="shared" si="3"/>
        <v>#DIV/0!</v>
      </c>
      <c r="S17" s="14">
        <v>0</v>
      </c>
      <c r="T17" s="9">
        <v>0</v>
      </c>
      <c r="U17" s="9">
        <v>0</v>
      </c>
      <c r="V17" s="33" t="e">
        <f t="shared" si="4"/>
        <v>#DIV/0!</v>
      </c>
    </row>
    <row r="18" spans="1:22" ht="15.75">
      <c r="A18" s="10" t="s">
        <v>40</v>
      </c>
      <c r="B18" s="9">
        <v>2</v>
      </c>
      <c r="C18" s="12">
        <v>0</v>
      </c>
      <c r="D18" s="9">
        <v>0</v>
      </c>
      <c r="E18" s="9">
        <v>0</v>
      </c>
      <c r="F18" s="9">
        <f t="shared" si="5"/>
        <v>0</v>
      </c>
      <c r="G18" s="13" t="e">
        <f t="shared" si="2"/>
        <v>#DIV/0!</v>
      </c>
      <c r="H18" s="38">
        <f t="shared" si="0"/>
        <v>0</v>
      </c>
      <c r="I18" s="12">
        <v>6</v>
      </c>
      <c r="J18" s="9">
        <v>6</v>
      </c>
      <c r="K18" s="13">
        <f t="shared" si="1"/>
        <v>1</v>
      </c>
      <c r="L18" s="9">
        <v>0</v>
      </c>
      <c r="M18" s="33">
        <v>3</v>
      </c>
      <c r="N18" s="14">
        <v>0</v>
      </c>
      <c r="O18" s="33">
        <v>0</v>
      </c>
      <c r="P18" s="14">
        <v>0</v>
      </c>
      <c r="Q18" s="9">
        <v>0</v>
      </c>
      <c r="R18" s="34">
        <f t="shared" si="3"/>
        <v>0</v>
      </c>
      <c r="S18" s="14">
        <v>0</v>
      </c>
      <c r="T18" s="9">
        <v>0</v>
      </c>
      <c r="U18" s="9">
        <v>0</v>
      </c>
      <c r="V18" s="33">
        <f t="shared" si="4"/>
        <v>0</v>
      </c>
    </row>
    <row r="19" spans="1:22" ht="15.75">
      <c r="A19" s="10" t="s">
        <v>44</v>
      </c>
      <c r="B19" s="9">
        <v>0</v>
      </c>
      <c r="C19" s="12">
        <v>0</v>
      </c>
      <c r="D19" s="9">
        <v>0</v>
      </c>
      <c r="E19" s="9">
        <v>0</v>
      </c>
      <c r="F19" s="9">
        <f t="shared" si="5"/>
        <v>0</v>
      </c>
      <c r="G19" s="13" t="e">
        <f t="shared" si="2"/>
        <v>#DIV/0!</v>
      </c>
      <c r="H19" s="38" t="e">
        <f t="shared" si="0"/>
        <v>#DIV/0!</v>
      </c>
      <c r="I19" s="12">
        <v>0</v>
      </c>
      <c r="J19" s="9">
        <v>0</v>
      </c>
      <c r="K19" s="13" t="e">
        <f t="shared" si="1"/>
        <v>#DIV/0!</v>
      </c>
      <c r="L19" s="9">
        <v>0</v>
      </c>
      <c r="M19" s="33">
        <v>0</v>
      </c>
      <c r="N19" s="14">
        <v>0</v>
      </c>
      <c r="O19" s="33">
        <v>0</v>
      </c>
      <c r="P19" s="14">
        <v>0</v>
      </c>
      <c r="Q19" s="9">
        <v>0</v>
      </c>
      <c r="R19" s="34" t="e">
        <f t="shared" si="3"/>
        <v>#DIV/0!</v>
      </c>
      <c r="S19" s="14">
        <v>0</v>
      </c>
      <c r="T19" s="9">
        <v>0</v>
      </c>
      <c r="U19" s="9">
        <v>0</v>
      </c>
      <c r="V19" s="33" t="e">
        <f t="shared" si="4"/>
        <v>#DIV/0!</v>
      </c>
    </row>
    <row r="20" spans="1:22" ht="15.75">
      <c r="A20" s="10" t="s">
        <v>46</v>
      </c>
      <c r="B20" s="9">
        <v>0</v>
      </c>
      <c r="C20" s="12">
        <v>0</v>
      </c>
      <c r="D20" s="9">
        <v>0</v>
      </c>
      <c r="E20" s="9">
        <v>0</v>
      </c>
      <c r="F20" s="9">
        <f t="shared" si="5"/>
        <v>0</v>
      </c>
      <c r="G20" s="13" t="e">
        <f t="shared" si="2"/>
        <v>#DIV/0!</v>
      </c>
      <c r="H20" s="38" t="e">
        <f t="shared" si="0"/>
        <v>#DIV/0!</v>
      </c>
      <c r="I20" s="12">
        <v>0</v>
      </c>
      <c r="J20" s="9">
        <v>0</v>
      </c>
      <c r="K20" s="13" t="e">
        <f t="shared" si="1"/>
        <v>#DIV/0!</v>
      </c>
      <c r="L20" s="9">
        <v>0</v>
      </c>
      <c r="M20" s="33">
        <v>0</v>
      </c>
      <c r="N20" s="14">
        <v>0</v>
      </c>
      <c r="O20" s="33">
        <v>0</v>
      </c>
      <c r="P20" s="14">
        <v>0</v>
      </c>
      <c r="Q20" s="9">
        <v>0</v>
      </c>
      <c r="R20" s="34" t="e">
        <f t="shared" si="3"/>
        <v>#DIV/0!</v>
      </c>
      <c r="S20" s="14">
        <v>0</v>
      </c>
      <c r="T20" s="9">
        <v>0</v>
      </c>
      <c r="U20" s="9">
        <v>0</v>
      </c>
      <c r="V20" s="33" t="e">
        <f t="shared" si="4"/>
        <v>#DIV/0!</v>
      </c>
    </row>
    <row r="21" spans="1:22" ht="15.75">
      <c r="A21" s="10" t="s">
        <v>47</v>
      </c>
      <c r="B21" s="9">
        <v>0</v>
      </c>
      <c r="C21" s="12">
        <v>0</v>
      </c>
      <c r="D21" s="9">
        <v>0</v>
      </c>
      <c r="E21" s="9">
        <v>0</v>
      </c>
      <c r="F21" s="9">
        <f t="shared" si="5"/>
        <v>0</v>
      </c>
      <c r="G21" s="13" t="e">
        <f t="shared" si="2"/>
        <v>#DIV/0!</v>
      </c>
      <c r="H21" s="38" t="e">
        <f t="shared" si="0"/>
        <v>#DIV/0!</v>
      </c>
      <c r="I21" s="12">
        <v>0</v>
      </c>
      <c r="J21" s="9">
        <v>0</v>
      </c>
      <c r="K21" s="13" t="e">
        <f t="shared" si="1"/>
        <v>#DIV/0!</v>
      </c>
      <c r="L21" s="9">
        <v>0</v>
      </c>
      <c r="M21" s="33">
        <v>0</v>
      </c>
      <c r="N21" s="14">
        <v>0</v>
      </c>
      <c r="O21" s="33">
        <v>0</v>
      </c>
      <c r="P21" s="14">
        <v>0</v>
      </c>
      <c r="Q21" s="9">
        <v>0</v>
      </c>
      <c r="R21" s="34" t="e">
        <f t="shared" si="3"/>
        <v>#DIV/0!</v>
      </c>
      <c r="S21" s="14">
        <v>0</v>
      </c>
      <c r="T21" s="9">
        <v>0</v>
      </c>
      <c r="U21" s="9">
        <v>0</v>
      </c>
      <c r="V21" s="33" t="e">
        <f t="shared" si="4"/>
        <v>#DIV/0!</v>
      </c>
    </row>
    <row r="22" spans="1:22" ht="15.75">
      <c r="A22" s="10"/>
      <c r="B22" s="9">
        <v>0</v>
      </c>
      <c r="C22" s="12">
        <v>0</v>
      </c>
      <c r="D22" s="9">
        <v>0</v>
      </c>
      <c r="E22" s="9">
        <v>0</v>
      </c>
      <c r="F22" s="9">
        <f t="shared" si="5"/>
        <v>0</v>
      </c>
      <c r="G22" s="13" t="e">
        <f t="shared" si="2"/>
        <v>#DIV/0!</v>
      </c>
      <c r="H22" s="38" t="e">
        <f t="shared" si="0"/>
        <v>#DIV/0!</v>
      </c>
      <c r="I22" s="12">
        <v>0</v>
      </c>
      <c r="J22" s="9">
        <v>0</v>
      </c>
      <c r="K22" s="13" t="e">
        <f t="shared" si="1"/>
        <v>#DIV/0!</v>
      </c>
      <c r="L22" s="9">
        <v>0</v>
      </c>
      <c r="M22" s="33">
        <v>0</v>
      </c>
      <c r="N22" s="14">
        <v>0</v>
      </c>
      <c r="O22" s="33">
        <v>0</v>
      </c>
      <c r="P22" s="14">
        <v>0</v>
      </c>
      <c r="Q22" s="9">
        <v>0</v>
      </c>
      <c r="R22" s="34" t="e">
        <f t="shared" si="3"/>
        <v>#DIV/0!</v>
      </c>
      <c r="S22" s="14">
        <v>0</v>
      </c>
      <c r="T22" s="9">
        <v>0</v>
      </c>
      <c r="U22" s="9">
        <v>0</v>
      </c>
      <c r="V22" s="33" t="e">
        <f t="shared" si="4"/>
        <v>#DIV/0!</v>
      </c>
    </row>
    <row r="23" spans="1:22" ht="15.75">
      <c r="A23" s="10"/>
      <c r="B23" s="9">
        <v>0</v>
      </c>
      <c r="C23" s="12">
        <v>0</v>
      </c>
      <c r="D23" s="9">
        <v>0</v>
      </c>
      <c r="E23" s="9">
        <v>0</v>
      </c>
      <c r="F23" s="9">
        <f t="shared" si="5"/>
        <v>0</v>
      </c>
      <c r="G23" s="13" t="e">
        <f t="shared" si="2"/>
        <v>#DIV/0!</v>
      </c>
      <c r="H23" s="38" t="e">
        <f t="shared" si="0"/>
        <v>#DIV/0!</v>
      </c>
      <c r="I23" s="12">
        <v>0</v>
      </c>
      <c r="J23" s="9">
        <v>0</v>
      </c>
      <c r="K23" s="13" t="e">
        <f t="shared" si="1"/>
        <v>#DIV/0!</v>
      </c>
      <c r="L23" s="9">
        <v>0</v>
      </c>
      <c r="M23" s="33">
        <v>0</v>
      </c>
      <c r="N23" s="14">
        <v>0</v>
      </c>
      <c r="O23" s="33">
        <v>0</v>
      </c>
      <c r="P23" s="14">
        <v>0</v>
      </c>
      <c r="Q23" s="9">
        <v>0</v>
      </c>
      <c r="R23" s="34" t="e">
        <f t="shared" si="3"/>
        <v>#DIV/0!</v>
      </c>
      <c r="S23" s="14">
        <v>0</v>
      </c>
      <c r="T23" s="9">
        <v>0</v>
      </c>
      <c r="U23" s="9">
        <v>0</v>
      </c>
      <c r="V23" s="33" t="e">
        <f t="shared" si="4"/>
        <v>#DIV/0!</v>
      </c>
    </row>
    <row r="24" spans="2:22" ht="16.5" thickBot="1">
      <c r="B24" s="9"/>
      <c r="C24" s="12"/>
      <c r="D24" s="9"/>
      <c r="E24" s="9"/>
      <c r="F24" s="9"/>
      <c r="G24" s="31"/>
      <c r="H24" s="39"/>
      <c r="I24" s="12"/>
      <c r="J24" s="9"/>
      <c r="K24" s="31"/>
      <c r="L24" s="9"/>
      <c r="M24" s="9"/>
      <c r="N24" s="12"/>
      <c r="O24" s="14"/>
      <c r="P24" s="12"/>
      <c r="Q24" s="9"/>
      <c r="R24" s="15"/>
      <c r="S24" s="12"/>
      <c r="T24" s="9"/>
      <c r="U24" s="9"/>
      <c r="V24" s="33"/>
    </row>
    <row r="25" spans="1:22" ht="18.75">
      <c r="A25" s="16" t="s">
        <v>30</v>
      </c>
      <c r="B25" s="17">
        <v>3</v>
      </c>
      <c r="C25" s="18">
        <f>SUM(C10:C24)</f>
        <v>26</v>
      </c>
      <c r="D25" s="29">
        <f>SUM(D10:D24)</f>
        <v>48</v>
      </c>
      <c r="E25" s="29">
        <f>SUM(E10:E24)</f>
        <v>17</v>
      </c>
      <c r="F25" s="17">
        <f>SUM(F10:F24)</f>
        <v>91</v>
      </c>
      <c r="G25" s="32">
        <f t="shared" si="2"/>
        <v>0.8131868131868132</v>
      </c>
      <c r="H25" s="40">
        <f t="shared" si="0"/>
        <v>8.666666666666666</v>
      </c>
      <c r="I25" s="18">
        <f>SUM(I10:I24)</f>
        <v>67</v>
      </c>
      <c r="J25" s="29">
        <f>SUM(J10:J24)</f>
        <v>71</v>
      </c>
      <c r="K25" s="26">
        <f t="shared" si="1"/>
        <v>0.9436619718309859</v>
      </c>
      <c r="L25" s="17">
        <f aca="true" t="shared" si="6" ref="L25:Q25">SUM(L10:L24)</f>
        <v>10</v>
      </c>
      <c r="M25" s="30">
        <f t="shared" si="6"/>
        <v>45</v>
      </c>
      <c r="N25" s="29">
        <f t="shared" si="6"/>
        <v>90</v>
      </c>
      <c r="O25" s="17">
        <f t="shared" si="6"/>
        <v>8</v>
      </c>
      <c r="P25" s="18">
        <f t="shared" si="6"/>
        <v>23</v>
      </c>
      <c r="Q25" s="29">
        <f t="shared" si="6"/>
        <v>20</v>
      </c>
      <c r="R25" s="19">
        <f>(P25)/B25</f>
        <v>7.666666666666667</v>
      </c>
      <c r="S25" s="18">
        <f>SUM(S10:S24)</f>
        <v>4</v>
      </c>
      <c r="T25" s="17">
        <f>SUM(T10:T24)</f>
        <v>4</v>
      </c>
      <c r="U25" s="17">
        <f>SUM(U10:U24)</f>
        <v>8</v>
      </c>
      <c r="V25" s="30">
        <f>(S25)/B25</f>
        <v>1.3333333333333333</v>
      </c>
    </row>
    <row r="26" spans="1:22" ht="15.75">
      <c r="A26" s="20"/>
      <c r="B26" s="20"/>
      <c r="C26" s="20"/>
      <c r="D26" s="20"/>
      <c r="E26" s="20"/>
      <c r="F26" s="20"/>
      <c r="G26" s="21"/>
      <c r="H26" s="4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5.75">
      <c r="A27" s="20"/>
      <c r="B27" s="20"/>
      <c r="C27" s="20" t="s">
        <v>31</v>
      </c>
      <c r="D27" s="20" t="s">
        <v>27</v>
      </c>
      <c r="E27" s="20" t="s">
        <v>32</v>
      </c>
      <c r="F27" s="20" t="s">
        <v>33</v>
      </c>
      <c r="G27" s="21" t="s">
        <v>34</v>
      </c>
      <c r="H27" s="41" t="s">
        <v>35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15.75">
      <c r="A28" s="27" t="s">
        <v>36</v>
      </c>
      <c r="B28" s="22"/>
      <c r="C28" s="9">
        <v>17</v>
      </c>
      <c r="D28" s="9">
        <v>55</v>
      </c>
      <c r="E28" s="9">
        <v>0</v>
      </c>
      <c r="F28" s="9">
        <f>SUM(C28:E28)</f>
        <v>72</v>
      </c>
      <c r="G28" s="13">
        <f>((C28+D28)/F28)</f>
        <v>1</v>
      </c>
      <c r="H28" s="42">
        <f>(C28/B10)</f>
        <v>5.666666666666667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ht="16.5" thickBot="1">
      <c r="A29" s="28" t="s">
        <v>43</v>
      </c>
      <c r="B29" s="24"/>
      <c r="C29" s="9">
        <v>2</v>
      </c>
      <c r="D29" s="9">
        <v>3</v>
      </c>
      <c r="E29" s="9">
        <v>0</v>
      </c>
      <c r="F29" s="9">
        <f>SUM(C29:E29)</f>
        <v>5</v>
      </c>
      <c r="G29" s="13">
        <f>((C29+D29)/F29)</f>
        <v>1</v>
      </c>
      <c r="H29" s="43">
        <f>(C29/B15)</f>
        <v>0.6666666666666666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ht="18.75">
      <c r="A30" s="23" t="s">
        <v>33</v>
      </c>
      <c r="B30" s="24"/>
      <c r="C30" s="25">
        <f>SUM(C28:C29)</f>
        <v>19</v>
      </c>
      <c r="D30" s="25">
        <f>SUM(D28:D29)</f>
        <v>58</v>
      </c>
      <c r="E30" s="25">
        <f>SUM(E28:E29)</f>
        <v>0</v>
      </c>
      <c r="F30" s="25">
        <f>SUM(C30:E30)</f>
        <v>77</v>
      </c>
      <c r="G30" s="26">
        <f>((C30+D30)/F30)</f>
        <v>1</v>
      </c>
      <c r="H30" s="44">
        <f>SUM(H28:H29)</f>
        <v>6.333333333333334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</sheetData>
  <mergeCells count="7">
    <mergeCell ref="P8:R8"/>
    <mergeCell ref="S8:V8"/>
    <mergeCell ref="E1:O3"/>
    <mergeCell ref="A8:B8"/>
    <mergeCell ref="C8:H8"/>
    <mergeCell ref="I8:M8"/>
    <mergeCell ref="N8:O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1">
      <selection activeCell="R19" sqref="R19"/>
    </sheetView>
  </sheetViews>
  <sheetFormatPr defaultColWidth="9.140625" defaultRowHeight="12.75"/>
  <cols>
    <col min="1" max="1" width="10.421875" style="0" bestFit="1" customWidth="1"/>
    <col min="2" max="2" width="5.1406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36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25</v>
      </c>
      <c r="C1" s="3">
        <v>22</v>
      </c>
      <c r="E1" s="49" t="s">
        <v>70</v>
      </c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1" t="s">
        <v>1</v>
      </c>
      <c r="B2" s="2">
        <v>20</v>
      </c>
      <c r="C2" s="4">
        <v>25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">
      <c r="A3" s="1" t="s">
        <v>2</v>
      </c>
      <c r="B3" s="2">
        <v>29</v>
      </c>
      <c r="C3" s="4">
        <v>27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3" ht="15">
      <c r="A4" s="1" t="s">
        <v>3</v>
      </c>
      <c r="B4" s="2">
        <v>21</v>
      </c>
      <c r="C4" s="4">
        <v>25</v>
      </c>
    </row>
    <row r="5" spans="1:5" ht="15.75" thickBot="1">
      <c r="A5" s="1" t="s">
        <v>4</v>
      </c>
      <c r="B5" s="2">
        <v>15</v>
      </c>
      <c r="C5" s="4">
        <v>9</v>
      </c>
      <c r="E5" s="5"/>
    </row>
    <row r="6" spans="1:3" ht="15" customHeight="1" thickTop="1">
      <c r="A6" s="1"/>
      <c r="B6" s="6">
        <f>SUM(B1:B5)</f>
        <v>110</v>
      </c>
      <c r="C6" s="6">
        <f>SUM(C1:C5)</f>
        <v>108</v>
      </c>
    </row>
    <row r="7" spans="1:3" ht="24" customHeight="1">
      <c r="A7" s="7"/>
      <c r="C7" s="8"/>
    </row>
    <row r="8" spans="1:22" ht="18.75">
      <c r="A8" s="50" t="s">
        <v>5</v>
      </c>
      <c r="B8" s="51"/>
      <c r="C8" s="46" t="s">
        <v>6</v>
      </c>
      <c r="D8" s="47"/>
      <c r="E8" s="47"/>
      <c r="F8" s="47"/>
      <c r="G8" s="47"/>
      <c r="H8" s="48"/>
      <c r="I8" s="46" t="s">
        <v>7</v>
      </c>
      <c r="J8" s="47"/>
      <c r="K8" s="47"/>
      <c r="L8" s="47"/>
      <c r="M8" s="48"/>
      <c r="N8" s="52" t="s">
        <v>8</v>
      </c>
      <c r="O8" s="53"/>
      <c r="P8" s="46" t="s">
        <v>9</v>
      </c>
      <c r="Q8" s="47"/>
      <c r="R8" s="48"/>
      <c r="S8" s="46" t="s">
        <v>10</v>
      </c>
      <c r="T8" s="47"/>
      <c r="U8" s="47"/>
      <c r="V8" s="48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37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35" t="s">
        <v>29</v>
      </c>
    </row>
    <row r="10" spans="1:22" ht="15.75">
      <c r="A10" s="10" t="s">
        <v>36</v>
      </c>
      <c r="B10" s="9">
        <v>5</v>
      </c>
      <c r="C10" s="12">
        <v>3</v>
      </c>
      <c r="D10" s="9">
        <v>6</v>
      </c>
      <c r="E10" s="9">
        <v>0</v>
      </c>
      <c r="F10" s="9">
        <f aca="true" t="shared" si="0" ref="F10:F21">SUM(C10:E10)</f>
        <v>9</v>
      </c>
      <c r="G10" s="13">
        <f aca="true" t="shared" si="1" ref="G10:G21">((C10+D10)/F10)</f>
        <v>1</v>
      </c>
      <c r="H10" s="38">
        <f aca="true" t="shared" si="2" ref="H10:H21">(C10/B10)</f>
        <v>0.6</v>
      </c>
      <c r="I10" s="12">
        <v>20</v>
      </c>
      <c r="J10" s="9">
        <v>20</v>
      </c>
      <c r="K10" s="13">
        <f aca="true" t="shared" si="3" ref="K10:K21">(I10/J10)</f>
        <v>1</v>
      </c>
      <c r="L10" s="9">
        <v>1</v>
      </c>
      <c r="M10" s="33">
        <v>10</v>
      </c>
      <c r="N10" s="14">
        <v>2</v>
      </c>
      <c r="O10" s="33">
        <v>2</v>
      </c>
      <c r="P10" s="14">
        <v>6</v>
      </c>
      <c r="Q10" s="9">
        <v>3</v>
      </c>
      <c r="R10" s="34">
        <f aca="true" t="shared" si="4" ref="R10:R21">P10/B10</f>
        <v>1.2</v>
      </c>
      <c r="S10" s="14">
        <v>0</v>
      </c>
      <c r="T10" s="9">
        <v>0</v>
      </c>
      <c r="U10" s="9">
        <v>0</v>
      </c>
      <c r="V10" s="33">
        <f aca="true" t="shared" si="5" ref="V10:V21">(S10+T10)/B10</f>
        <v>0</v>
      </c>
    </row>
    <row r="11" spans="1:22" ht="15.75">
      <c r="A11" s="10" t="s">
        <v>45</v>
      </c>
      <c r="B11" s="9">
        <v>5</v>
      </c>
      <c r="C11" s="12">
        <v>19</v>
      </c>
      <c r="D11" s="9">
        <v>15</v>
      </c>
      <c r="E11" s="9">
        <v>5</v>
      </c>
      <c r="F11" s="9">
        <f t="shared" si="0"/>
        <v>39</v>
      </c>
      <c r="G11" s="13">
        <f t="shared" si="1"/>
        <v>0.8717948717948718</v>
      </c>
      <c r="H11" s="38">
        <f t="shared" si="2"/>
        <v>3.8</v>
      </c>
      <c r="I11" s="12">
        <v>16</v>
      </c>
      <c r="J11" s="9">
        <v>19</v>
      </c>
      <c r="K11" s="13">
        <f t="shared" si="3"/>
        <v>0.8421052631578947</v>
      </c>
      <c r="L11" s="9">
        <v>3</v>
      </c>
      <c r="M11" s="33">
        <v>10</v>
      </c>
      <c r="N11" s="14">
        <v>29</v>
      </c>
      <c r="O11" s="33">
        <v>1</v>
      </c>
      <c r="P11" s="14">
        <v>5</v>
      </c>
      <c r="Q11" s="9">
        <v>3</v>
      </c>
      <c r="R11" s="34">
        <f t="shared" si="4"/>
        <v>1</v>
      </c>
      <c r="S11" s="14">
        <v>1</v>
      </c>
      <c r="T11" s="9">
        <v>0</v>
      </c>
      <c r="U11" s="9">
        <v>0</v>
      </c>
      <c r="V11" s="33">
        <f t="shared" si="5"/>
        <v>0.2</v>
      </c>
    </row>
    <row r="12" spans="1:22" ht="15.75">
      <c r="A12" s="10" t="s">
        <v>38</v>
      </c>
      <c r="B12" s="9">
        <v>5</v>
      </c>
      <c r="C12" s="12">
        <v>14</v>
      </c>
      <c r="D12" s="9">
        <v>10</v>
      </c>
      <c r="E12" s="9">
        <v>14</v>
      </c>
      <c r="F12" s="9">
        <f t="shared" si="0"/>
        <v>38</v>
      </c>
      <c r="G12" s="13">
        <f t="shared" si="1"/>
        <v>0.631578947368421</v>
      </c>
      <c r="H12" s="38">
        <f t="shared" si="2"/>
        <v>2.8</v>
      </c>
      <c r="I12" s="12">
        <v>18</v>
      </c>
      <c r="J12" s="9">
        <v>20</v>
      </c>
      <c r="K12" s="13">
        <f t="shared" si="3"/>
        <v>0.9</v>
      </c>
      <c r="L12" s="9">
        <v>5</v>
      </c>
      <c r="M12" s="33">
        <v>11</v>
      </c>
      <c r="N12" s="14">
        <v>25</v>
      </c>
      <c r="O12" s="33">
        <v>3</v>
      </c>
      <c r="P12" s="14">
        <v>6</v>
      </c>
      <c r="Q12" s="9">
        <v>10</v>
      </c>
      <c r="R12" s="34">
        <f t="shared" si="4"/>
        <v>1.2</v>
      </c>
      <c r="S12" s="14">
        <v>0</v>
      </c>
      <c r="T12" s="9">
        <v>0</v>
      </c>
      <c r="U12" s="9">
        <v>0</v>
      </c>
      <c r="V12" s="33">
        <f t="shared" si="5"/>
        <v>0</v>
      </c>
    </row>
    <row r="13" spans="1:22" ht="15.75">
      <c r="A13" s="10" t="s">
        <v>39</v>
      </c>
      <c r="B13" s="9">
        <v>5</v>
      </c>
      <c r="C13" s="12">
        <v>11</v>
      </c>
      <c r="D13" s="9">
        <v>13</v>
      </c>
      <c r="E13" s="9">
        <v>7</v>
      </c>
      <c r="F13" s="9">
        <f t="shared" si="0"/>
        <v>31</v>
      </c>
      <c r="G13" s="13">
        <f t="shared" si="1"/>
        <v>0.7741935483870968</v>
      </c>
      <c r="H13" s="38">
        <f t="shared" si="2"/>
        <v>2.2</v>
      </c>
      <c r="I13" s="12">
        <v>7</v>
      </c>
      <c r="J13" s="9">
        <v>12</v>
      </c>
      <c r="K13" s="13">
        <f t="shared" si="3"/>
        <v>0.5833333333333334</v>
      </c>
      <c r="L13" s="9">
        <v>0</v>
      </c>
      <c r="M13" s="33">
        <v>4</v>
      </c>
      <c r="N13" s="14">
        <v>6</v>
      </c>
      <c r="O13" s="33">
        <v>1</v>
      </c>
      <c r="P13" s="14">
        <v>2</v>
      </c>
      <c r="Q13" s="9">
        <v>3</v>
      </c>
      <c r="R13" s="34">
        <f t="shared" si="4"/>
        <v>0.4</v>
      </c>
      <c r="S13" s="14">
        <v>3</v>
      </c>
      <c r="T13" s="9">
        <v>1</v>
      </c>
      <c r="U13" s="9">
        <v>3</v>
      </c>
      <c r="V13" s="33">
        <f t="shared" si="5"/>
        <v>0.8</v>
      </c>
    </row>
    <row r="14" spans="1:22" ht="15.75">
      <c r="A14" s="10" t="s">
        <v>42</v>
      </c>
      <c r="B14" s="9">
        <v>3</v>
      </c>
      <c r="C14" s="12">
        <v>4</v>
      </c>
      <c r="D14" s="9">
        <v>4</v>
      </c>
      <c r="E14" s="9">
        <v>5</v>
      </c>
      <c r="F14" s="9">
        <f t="shared" si="0"/>
        <v>13</v>
      </c>
      <c r="G14" s="13">
        <f t="shared" si="1"/>
        <v>0.6153846153846154</v>
      </c>
      <c r="H14" s="38">
        <f t="shared" si="2"/>
        <v>1.3333333333333333</v>
      </c>
      <c r="I14" s="12">
        <v>8</v>
      </c>
      <c r="J14" s="9">
        <v>9</v>
      </c>
      <c r="K14" s="13">
        <f t="shared" si="3"/>
        <v>0.8888888888888888</v>
      </c>
      <c r="L14" s="9">
        <v>2</v>
      </c>
      <c r="M14" s="33">
        <v>6</v>
      </c>
      <c r="N14" s="14">
        <v>1</v>
      </c>
      <c r="O14" s="33">
        <v>0</v>
      </c>
      <c r="P14" s="14">
        <v>1</v>
      </c>
      <c r="Q14" s="9">
        <v>0</v>
      </c>
      <c r="R14" s="34">
        <f t="shared" si="4"/>
        <v>0.3333333333333333</v>
      </c>
      <c r="S14" s="14">
        <v>1</v>
      </c>
      <c r="T14" s="9">
        <v>0</v>
      </c>
      <c r="U14" s="9">
        <v>4</v>
      </c>
      <c r="V14" s="33">
        <f t="shared" si="5"/>
        <v>0.3333333333333333</v>
      </c>
    </row>
    <row r="15" spans="1:22" ht="15.75">
      <c r="A15" s="10" t="s">
        <v>43</v>
      </c>
      <c r="B15" s="9">
        <v>5</v>
      </c>
      <c r="C15" s="12">
        <v>5</v>
      </c>
      <c r="D15" s="9">
        <v>6</v>
      </c>
      <c r="E15" s="9">
        <v>2</v>
      </c>
      <c r="F15" s="9">
        <f t="shared" si="0"/>
        <v>13</v>
      </c>
      <c r="G15" s="13">
        <f t="shared" si="1"/>
        <v>0.8461538461538461</v>
      </c>
      <c r="H15" s="38">
        <f t="shared" si="2"/>
        <v>1</v>
      </c>
      <c r="I15" s="12">
        <v>11</v>
      </c>
      <c r="J15" s="9">
        <v>14</v>
      </c>
      <c r="K15" s="13">
        <f t="shared" si="3"/>
        <v>0.7857142857142857</v>
      </c>
      <c r="L15" s="9">
        <v>2</v>
      </c>
      <c r="M15" s="33">
        <v>5</v>
      </c>
      <c r="N15" s="14">
        <v>30</v>
      </c>
      <c r="O15" s="33">
        <v>6</v>
      </c>
      <c r="P15" s="14">
        <v>6</v>
      </c>
      <c r="Q15" s="9">
        <v>2</v>
      </c>
      <c r="R15" s="34">
        <f t="shared" si="4"/>
        <v>1.2</v>
      </c>
      <c r="S15" s="14">
        <v>0</v>
      </c>
      <c r="T15" s="9">
        <v>0</v>
      </c>
      <c r="U15" s="9">
        <v>2</v>
      </c>
      <c r="V15" s="33">
        <f t="shared" si="5"/>
        <v>0</v>
      </c>
    </row>
    <row r="16" spans="1:22" ht="15.75">
      <c r="A16" s="10" t="s">
        <v>37</v>
      </c>
      <c r="B16" s="9">
        <v>5</v>
      </c>
      <c r="C16" s="12">
        <v>0</v>
      </c>
      <c r="D16" s="9">
        <v>0</v>
      </c>
      <c r="E16" s="9">
        <v>0</v>
      </c>
      <c r="F16" s="9">
        <f t="shared" si="0"/>
        <v>0</v>
      </c>
      <c r="G16" s="13" t="e">
        <f t="shared" si="1"/>
        <v>#DIV/0!</v>
      </c>
      <c r="H16" s="38">
        <f t="shared" si="2"/>
        <v>0</v>
      </c>
      <c r="I16" s="12">
        <v>0</v>
      </c>
      <c r="J16" s="9">
        <v>2</v>
      </c>
      <c r="K16" s="13">
        <f t="shared" si="3"/>
        <v>0</v>
      </c>
      <c r="L16" s="9">
        <v>0</v>
      </c>
      <c r="M16" s="33">
        <v>0</v>
      </c>
      <c r="N16" s="14">
        <v>52</v>
      </c>
      <c r="O16" s="33">
        <v>3</v>
      </c>
      <c r="P16" s="14">
        <v>9</v>
      </c>
      <c r="Q16" s="9">
        <v>8</v>
      </c>
      <c r="R16" s="34">
        <f t="shared" si="4"/>
        <v>1.8</v>
      </c>
      <c r="S16" s="14">
        <v>0</v>
      </c>
      <c r="T16" s="9">
        <v>0</v>
      </c>
      <c r="U16" s="9">
        <v>0</v>
      </c>
      <c r="V16" s="33">
        <f t="shared" si="5"/>
        <v>0</v>
      </c>
    </row>
    <row r="17" spans="1:22" ht="15.75">
      <c r="A17" s="10" t="s">
        <v>41</v>
      </c>
      <c r="B17" s="9">
        <v>2</v>
      </c>
      <c r="C17" s="12">
        <v>1</v>
      </c>
      <c r="D17" s="9">
        <v>3</v>
      </c>
      <c r="E17" s="9">
        <v>1</v>
      </c>
      <c r="F17" s="9">
        <f t="shared" si="0"/>
        <v>5</v>
      </c>
      <c r="G17" s="13">
        <f t="shared" si="1"/>
        <v>0.8</v>
      </c>
      <c r="H17" s="38">
        <f t="shared" si="2"/>
        <v>0.5</v>
      </c>
      <c r="I17" s="12">
        <v>0</v>
      </c>
      <c r="J17" s="9">
        <v>0</v>
      </c>
      <c r="K17" s="13" t="e">
        <f t="shared" si="3"/>
        <v>#DIV/0!</v>
      </c>
      <c r="L17" s="9">
        <v>0</v>
      </c>
      <c r="M17" s="33">
        <v>0</v>
      </c>
      <c r="N17" s="14">
        <v>2</v>
      </c>
      <c r="O17" s="33">
        <v>1</v>
      </c>
      <c r="P17" s="14">
        <v>0</v>
      </c>
      <c r="Q17" s="9">
        <v>1</v>
      </c>
      <c r="R17" s="34">
        <f t="shared" si="4"/>
        <v>0</v>
      </c>
      <c r="S17" s="14">
        <v>0</v>
      </c>
      <c r="T17" s="9">
        <v>0</v>
      </c>
      <c r="U17" s="9">
        <v>0</v>
      </c>
      <c r="V17" s="33">
        <f t="shared" si="5"/>
        <v>0</v>
      </c>
    </row>
    <row r="18" spans="1:22" ht="15.75">
      <c r="A18" s="10" t="s">
        <v>40</v>
      </c>
      <c r="B18" s="9">
        <v>0</v>
      </c>
      <c r="C18" s="12">
        <v>0</v>
      </c>
      <c r="D18" s="9">
        <v>0</v>
      </c>
      <c r="E18" s="9">
        <v>0</v>
      </c>
      <c r="F18" s="9">
        <f t="shared" si="0"/>
        <v>0</v>
      </c>
      <c r="G18" s="13" t="e">
        <f t="shared" si="1"/>
        <v>#DIV/0!</v>
      </c>
      <c r="H18" s="38" t="e">
        <f t="shared" si="2"/>
        <v>#DIV/0!</v>
      </c>
      <c r="I18" s="12">
        <v>0</v>
      </c>
      <c r="J18" s="9">
        <v>0</v>
      </c>
      <c r="K18" s="13" t="e">
        <f t="shared" si="3"/>
        <v>#DIV/0!</v>
      </c>
      <c r="L18" s="9">
        <v>0</v>
      </c>
      <c r="M18" s="33">
        <v>0</v>
      </c>
      <c r="N18" s="14">
        <v>0</v>
      </c>
      <c r="O18" s="33">
        <v>0</v>
      </c>
      <c r="P18" s="14">
        <v>0</v>
      </c>
      <c r="Q18" s="9">
        <v>0</v>
      </c>
      <c r="R18" s="34" t="e">
        <f t="shared" si="4"/>
        <v>#DIV/0!</v>
      </c>
      <c r="S18" s="14">
        <v>0</v>
      </c>
      <c r="T18" s="9">
        <v>0</v>
      </c>
      <c r="U18" s="9">
        <v>0</v>
      </c>
      <c r="V18" s="33" t="e">
        <f t="shared" si="5"/>
        <v>#DIV/0!</v>
      </c>
    </row>
    <row r="19" spans="1:22" ht="15.75">
      <c r="A19" s="10" t="s">
        <v>44</v>
      </c>
      <c r="B19" s="9">
        <v>3</v>
      </c>
      <c r="C19" s="12">
        <v>1</v>
      </c>
      <c r="D19" s="9">
        <v>6</v>
      </c>
      <c r="E19" s="9">
        <v>3</v>
      </c>
      <c r="F19" s="9">
        <f t="shared" si="0"/>
        <v>10</v>
      </c>
      <c r="G19" s="13">
        <f t="shared" si="1"/>
        <v>0.7</v>
      </c>
      <c r="H19" s="38">
        <f t="shared" si="2"/>
        <v>0.3333333333333333</v>
      </c>
      <c r="I19" s="12">
        <v>12</v>
      </c>
      <c r="J19" s="9">
        <v>13</v>
      </c>
      <c r="K19" s="13">
        <f t="shared" si="3"/>
        <v>0.9230769230769231</v>
      </c>
      <c r="L19" s="9">
        <v>3</v>
      </c>
      <c r="M19" s="33">
        <v>9</v>
      </c>
      <c r="N19" s="14">
        <v>2</v>
      </c>
      <c r="O19" s="33">
        <v>0</v>
      </c>
      <c r="P19" s="14">
        <v>1</v>
      </c>
      <c r="Q19" s="9">
        <v>1</v>
      </c>
      <c r="R19" s="34">
        <f t="shared" si="4"/>
        <v>0.3333333333333333</v>
      </c>
      <c r="S19" s="14">
        <v>0</v>
      </c>
      <c r="T19" s="9">
        <v>0</v>
      </c>
      <c r="U19" s="9">
        <v>0</v>
      </c>
      <c r="V19" s="33">
        <f t="shared" si="5"/>
        <v>0</v>
      </c>
    </row>
    <row r="20" spans="1:22" ht="15.75">
      <c r="A20" s="10" t="s">
        <v>46</v>
      </c>
      <c r="B20" s="9">
        <v>0</v>
      </c>
      <c r="C20" s="12">
        <v>0</v>
      </c>
      <c r="D20" s="9">
        <v>0</v>
      </c>
      <c r="E20" s="9">
        <v>0</v>
      </c>
      <c r="F20" s="9">
        <f t="shared" si="0"/>
        <v>0</v>
      </c>
      <c r="G20" s="13" t="e">
        <f t="shared" si="1"/>
        <v>#DIV/0!</v>
      </c>
      <c r="H20" s="38" t="e">
        <f t="shared" si="2"/>
        <v>#DIV/0!</v>
      </c>
      <c r="I20" s="12">
        <v>0</v>
      </c>
      <c r="J20" s="9">
        <v>0</v>
      </c>
      <c r="K20" s="13" t="e">
        <f t="shared" si="3"/>
        <v>#DIV/0!</v>
      </c>
      <c r="L20" s="9">
        <v>0</v>
      </c>
      <c r="M20" s="33">
        <v>0</v>
      </c>
      <c r="N20" s="14">
        <v>0</v>
      </c>
      <c r="O20" s="33">
        <v>0</v>
      </c>
      <c r="P20" s="14">
        <v>0</v>
      </c>
      <c r="Q20" s="9">
        <v>0</v>
      </c>
      <c r="R20" s="34" t="e">
        <f t="shared" si="4"/>
        <v>#DIV/0!</v>
      </c>
      <c r="S20" s="14">
        <v>0</v>
      </c>
      <c r="T20" s="9">
        <v>0</v>
      </c>
      <c r="U20" s="9">
        <v>0</v>
      </c>
      <c r="V20" s="33" t="e">
        <f t="shared" si="5"/>
        <v>#DIV/0!</v>
      </c>
    </row>
    <row r="21" spans="1:22" ht="15.75">
      <c r="A21" s="10" t="s">
        <v>47</v>
      </c>
      <c r="B21" s="9">
        <v>0</v>
      </c>
      <c r="C21" s="12">
        <v>0</v>
      </c>
      <c r="D21" s="9">
        <v>0</v>
      </c>
      <c r="E21" s="9">
        <v>0</v>
      </c>
      <c r="F21" s="9">
        <f t="shared" si="0"/>
        <v>0</v>
      </c>
      <c r="G21" s="13" t="e">
        <f t="shared" si="1"/>
        <v>#DIV/0!</v>
      </c>
      <c r="H21" s="38" t="e">
        <f t="shared" si="2"/>
        <v>#DIV/0!</v>
      </c>
      <c r="I21" s="12">
        <v>0</v>
      </c>
      <c r="J21" s="9">
        <v>0</v>
      </c>
      <c r="K21" s="13" t="e">
        <f t="shared" si="3"/>
        <v>#DIV/0!</v>
      </c>
      <c r="L21" s="9">
        <v>0</v>
      </c>
      <c r="M21" s="33">
        <v>0</v>
      </c>
      <c r="N21" s="14">
        <v>0</v>
      </c>
      <c r="O21" s="33">
        <v>0</v>
      </c>
      <c r="P21" s="14">
        <v>0</v>
      </c>
      <c r="Q21" s="9">
        <v>0</v>
      </c>
      <c r="R21" s="34" t="e">
        <f t="shared" si="4"/>
        <v>#DIV/0!</v>
      </c>
      <c r="S21" s="14">
        <v>0</v>
      </c>
      <c r="T21" s="9">
        <v>0</v>
      </c>
      <c r="U21" s="9">
        <v>0</v>
      </c>
      <c r="V21" s="33" t="e">
        <f t="shared" si="5"/>
        <v>#DIV/0!</v>
      </c>
    </row>
    <row r="22" spans="1:22" ht="15.75">
      <c r="A22" s="10"/>
      <c r="B22" s="9"/>
      <c r="C22" s="12"/>
      <c r="D22" s="9"/>
      <c r="E22" s="9"/>
      <c r="F22" s="9"/>
      <c r="G22" s="13"/>
      <c r="H22" s="38"/>
      <c r="I22" s="12"/>
      <c r="J22" s="9"/>
      <c r="K22" s="13"/>
      <c r="L22" s="9"/>
      <c r="M22" s="33"/>
      <c r="N22" s="14"/>
      <c r="O22" s="33"/>
      <c r="P22" s="14"/>
      <c r="Q22" s="9"/>
      <c r="R22" s="34"/>
      <c r="S22" s="14"/>
      <c r="T22" s="9"/>
      <c r="U22" s="9"/>
      <c r="V22" s="33"/>
    </row>
    <row r="23" spans="1:22" ht="15.75">
      <c r="A23" s="10"/>
      <c r="B23" s="9"/>
      <c r="C23" s="12"/>
      <c r="D23" s="9"/>
      <c r="E23" s="9"/>
      <c r="F23" s="9"/>
      <c r="G23" s="13"/>
      <c r="H23" s="38"/>
      <c r="I23" s="12"/>
      <c r="J23" s="9"/>
      <c r="K23" s="13"/>
      <c r="L23" s="9"/>
      <c r="M23" s="33"/>
      <c r="N23" s="14"/>
      <c r="O23" s="33"/>
      <c r="P23" s="14"/>
      <c r="Q23" s="9"/>
      <c r="R23" s="34"/>
      <c r="S23" s="14"/>
      <c r="T23" s="9"/>
      <c r="U23" s="9"/>
      <c r="V23" s="33"/>
    </row>
    <row r="24" spans="2:22" ht="16.5" thickBot="1">
      <c r="B24" s="9"/>
      <c r="C24" s="12"/>
      <c r="D24" s="9"/>
      <c r="E24" s="9"/>
      <c r="F24" s="9"/>
      <c r="G24" s="31"/>
      <c r="H24" s="39"/>
      <c r="I24" s="12"/>
      <c r="J24" s="9"/>
      <c r="K24" s="31"/>
      <c r="L24" s="9"/>
      <c r="M24" s="9"/>
      <c r="N24" s="12"/>
      <c r="O24" s="14"/>
      <c r="P24" s="12"/>
      <c r="Q24" s="9"/>
      <c r="R24" s="15"/>
      <c r="S24" s="12"/>
      <c r="T24" s="9"/>
      <c r="U24" s="9"/>
      <c r="V24" s="33"/>
    </row>
    <row r="25" spans="1:22" ht="18.75">
      <c r="A25" s="16" t="s">
        <v>30</v>
      </c>
      <c r="B25" s="17">
        <v>5</v>
      </c>
      <c r="C25" s="18">
        <f>SUM(C10:C24)</f>
        <v>58</v>
      </c>
      <c r="D25" s="29">
        <f>SUM(D10:D24)</f>
        <v>63</v>
      </c>
      <c r="E25" s="29">
        <f>SUM(E10:E24)</f>
        <v>37</v>
      </c>
      <c r="F25" s="17">
        <f>SUM(F10:F24)</f>
        <v>158</v>
      </c>
      <c r="G25" s="32">
        <f>((C25+D25)/F25)</f>
        <v>0.7658227848101266</v>
      </c>
      <c r="H25" s="40">
        <f>(C25/B25)</f>
        <v>11.6</v>
      </c>
      <c r="I25" s="18">
        <f>SUM(I10:I24)</f>
        <v>92</v>
      </c>
      <c r="J25" s="29">
        <f>SUM(J10:J24)</f>
        <v>109</v>
      </c>
      <c r="K25" s="26">
        <f>(I25/J25)</f>
        <v>0.8440366972477065</v>
      </c>
      <c r="L25" s="17">
        <f aca="true" t="shared" si="6" ref="L25:Q25">SUM(L10:L24)</f>
        <v>16</v>
      </c>
      <c r="M25" s="30">
        <f t="shared" si="6"/>
        <v>55</v>
      </c>
      <c r="N25" s="29">
        <f t="shared" si="6"/>
        <v>149</v>
      </c>
      <c r="O25" s="17">
        <f t="shared" si="6"/>
        <v>17</v>
      </c>
      <c r="P25" s="18">
        <f t="shared" si="6"/>
        <v>36</v>
      </c>
      <c r="Q25" s="29">
        <f t="shared" si="6"/>
        <v>31</v>
      </c>
      <c r="R25" s="19">
        <f>(P25)/B25</f>
        <v>7.2</v>
      </c>
      <c r="S25" s="18">
        <f>SUM(S10:S24)</f>
        <v>5</v>
      </c>
      <c r="T25" s="17">
        <f>SUM(T10:T24)</f>
        <v>1</v>
      </c>
      <c r="U25" s="17">
        <f>SUM(U10:U24)</f>
        <v>9</v>
      </c>
      <c r="V25" s="30">
        <f>(S25)/B25</f>
        <v>1</v>
      </c>
    </row>
    <row r="26" spans="1:22" ht="15.75">
      <c r="A26" s="20"/>
      <c r="B26" s="20"/>
      <c r="C26" s="20"/>
      <c r="D26" s="20"/>
      <c r="E26" s="20"/>
      <c r="F26" s="20"/>
      <c r="G26" s="21"/>
      <c r="H26" s="4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5.75">
      <c r="A27" s="20"/>
      <c r="B27" s="20"/>
      <c r="C27" s="20" t="s">
        <v>31</v>
      </c>
      <c r="D27" s="20" t="s">
        <v>27</v>
      </c>
      <c r="E27" s="20" t="s">
        <v>32</v>
      </c>
      <c r="F27" s="20" t="s">
        <v>33</v>
      </c>
      <c r="G27" s="21" t="s">
        <v>34</v>
      </c>
      <c r="H27" s="41" t="s">
        <v>35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15.75">
      <c r="A28" s="27" t="s">
        <v>36</v>
      </c>
      <c r="B28" s="22"/>
      <c r="C28" s="9">
        <v>50</v>
      </c>
      <c r="D28" s="9">
        <v>80</v>
      </c>
      <c r="E28" s="9">
        <v>0</v>
      </c>
      <c r="F28" s="9">
        <f>SUM(C28:E28)</f>
        <v>130</v>
      </c>
      <c r="G28" s="13">
        <f>((C28+D28)/F28)</f>
        <v>1</v>
      </c>
      <c r="H28" s="42">
        <f>(C28/B10)</f>
        <v>10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ht="16.5" thickBot="1">
      <c r="A29" s="28" t="s">
        <v>43</v>
      </c>
      <c r="B29" s="24"/>
      <c r="C29" s="9">
        <v>1</v>
      </c>
      <c r="D29" s="9">
        <v>3</v>
      </c>
      <c r="E29" s="9">
        <v>0</v>
      </c>
      <c r="F29" s="9">
        <f>SUM(C29:E29)</f>
        <v>4</v>
      </c>
      <c r="G29" s="13">
        <f>((C29+D29)/F29)</f>
        <v>1</v>
      </c>
      <c r="H29" s="43">
        <f>(C29/B15)</f>
        <v>0.2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ht="18.75">
      <c r="A30" s="23" t="s">
        <v>33</v>
      </c>
      <c r="B30" s="24"/>
      <c r="C30" s="25">
        <f>SUM(C28:C29)</f>
        <v>51</v>
      </c>
      <c r="D30" s="25">
        <f>SUM(D28:D29)</f>
        <v>83</v>
      </c>
      <c r="E30" s="25">
        <f>SUM(E28:E29)</f>
        <v>0</v>
      </c>
      <c r="F30" s="25">
        <f>SUM(C30:E30)</f>
        <v>134</v>
      </c>
      <c r="G30" s="26">
        <f>((C30+D30)/F30)</f>
        <v>1</v>
      </c>
      <c r="H30" s="44">
        <f>SUM(H28:H29)</f>
        <v>10.2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</sheetData>
  <mergeCells count="7">
    <mergeCell ref="P8:R8"/>
    <mergeCell ref="S8:V8"/>
    <mergeCell ref="E1:O3"/>
    <mergeCell ref="A8:B8"/>
    <mergeCell ref="C8:H8"/>
    <mergeCell ref="I8:M8"/>
    <mergeCell ref="N8:O8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4">
      <selection activeCell="R19" sqref="R19"/>
    </sheetView>
  </sheetViews>
  <sheetFormatPr defaultColWidth="9.140625" defaultRowHeight="12.75"/>
  <cols>
    <col min="1" max="1" width="10.421875" style="0" bestFit="1" customWidth="1"/>
    <col min="2" max="2" width="5.710937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36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25</v>
      </c>
      <c r="C1" s="3">
        <v>23</v>
      </c>
      <c r="E1" s="49" t="s">
        <v>57</v>
      </c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1" t="s">
        <v>1</v>
      </c>
      <c r="B2" s="2">
        <v>16</v>
      </c>
      <c r="C2" s="4">
        <v>25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">
      <c r="A3" s="1" t="s">
        <v>2</v>
      </c>
      <c r="B3" s="2">
        <v>24</v>
      </c>
      <c r="C3" s="4">
        <v>26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3" ht="15">
      <c r="A4" s="1" t="s">
        <v>3</v>
      </c>
      <c r="B4" s="2">
        <v>25</v>
      </c>
      <c r="C4" s="4">
        <v>20</v>
      </c>
    </row>
    <row r="5" spans="1:5" ht="15.75" thickBot="1">
      <c r="A5" s="1" t="s">
        <v>4</v>
      </c>
      <c r="B5" s="2">
        <v>15</v>
      </c>
      <c r="C5" s="4">
        <v>12</v>
      </c>
      <c r="E5" s="5"/>
    </row>
    <row r="6" spans="1:3" ht="15" customHeight="1" thickTop="1">
      <c r="A6" s="1"/>
      <c r="B6" s="6">
        <f>SUM(B1:B5)</f>
        <v>105</v>
      </c>
      <c r="C6" s="6">
        <f>SUM(C1:C5)</f>
        <v>106</v>
      </c>
    </row>
    <row r="7" spans="1:3" ht="24" customHeight="1">
      <c r="A7" s="7"/>
      <c r="C7" s="8"/>
    </row>
    <row r="8" spans="1:22" ht="18.75">
      <c r="A8" s="50" t="s">
        <v>5</v>
      </c>
      <c r="B8" s="51"/>
      <c r="C8" s="46" t="s">
        <v>6</v>
      </c>
      <c r="D8" s="47"/>
      <c r="E8" s="47"/>
      <c r="F8" s="47"/>
      <c r="G8" s="47"/>
      <c r="H8" s="48"/>
      <c r="I8" s="46" t="s">
        <v>7</v>
      </c>
      <c r="J8" s="47"/>
      <c r="K8" s="47"/>
      <c r="L8" s="47"/>
      <c r="M8" s="48"/>
      <c r="N8" s="52" t="s">
        <v>8</v>
      </c>
      <c r="O8" s="53"/>
      <c r="P8" s="46" t="s">
        <v>9</v>
      </c>
      <c r="Q8" s="47"/>
      <c r="R8" s="48"/>
      <c r="S8" s="46" t="s">
        <v>10</v>
      </c>
      <c r="T8" s="47"/>
      <c r="U8" s="47"/>
      <c r="V8" s="48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37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35" t="s">
        <v>29</v>
      </c>
    </row>
    <row r="10" spans="1:22" ht="15.75">
      <c r="A10" s="10" t="s">
        <v>36</v>
      </c>
      <c r="B10" s="9">
        <v>5</v>
      </c>
      <c r="C10" s="12">
        <v>2</v>
      </c>
      <c r="D10" s="9">
        <v>3</v>
      </c>
      <c r="E10" s="9">
        <v>0</v>
      </c>
      <c r="F10" s="9">
        <f aca="true" t="shared" si="0" ref="F10:F23">SUM(C10:E10)</f>
        <v>5</v>
      </c>
      <c r="G10" s="13">
        <f aca="true" t="shared" si="1" ref="G10:G23">((C10+D10)/F10)</f>
        <v>1</v>
      </c>
      <c r="H10" s="38">
        <f aca="true" t="shared" si="2" ref="H10:H23">(C10/B10)</f>
        <v>0.4</v>
      </c>
      <c r="I10" s="12">
        <v>20</v>
      </c>
      <c r="J10" s="9">
        <v>21</v>
      </c>
      <c r="K10" s="13">
        <f aca="true" t="shared" si="3" ref="K10:K23">(I10/J10)</f>
        <v>0.9523809523809523</v>
      </c>
      <c r="L10" s="9">
        <v>1</v>
      </c>
      <c r="M10" s="33">
        <v>10</v>
      </c>
      <c r="N10" s="14">
        <v>8</v>
      </c>
      <c r="O10" s="33">
        <v>0</v>
      </c>
      <c r="P10" s="14">
        <v>3</v>
      </c>
      <c r="Q10" s="9">
        <v>1</v>
      </c>
      <c r="R10" s="34">
        <f aca="true" t="shared" si="4" ref="R10:R23">P10/B10</f>
        <v>0.6</v>
      </c>
      <c r="S10" s="14">
        <v>0</v>
      </c>
      <c r="T10" s="9">
        <v>1</v>
      </c>
      <c r="U10" s="9">
        <v>0</v>
      </c>
      <c r="V10" s="33">
        <f aca="true" t="shared" si="5" ref="V10:V23">(S10+T10)/B10</f>
        <v>0.2</v>
      </c>
    </row>
    <row r="11" spans="1:22" ht="15.75">
      <c r="A11" s="10" t="s">
        <v>45</v>
      </c>
      <c r="B11" s="9">
        <v>5</v>
      </c>
      <c r="C11" s="12">
        <v>15</v>
      </c>
      <c r="D11" s="9">
        <v>25</v>
      </c>
      <c r="E11" s="9">
        <v>7</v>
      </c>
      <c r="F11" s="9">
        <f t="shared" si="0"/>
        <v>47</v>
      </c>
      <c r="G11" s="13">
        <f t="shared" si="1"/>
        <v>0.851063829787234</v>
      </c>
      <c r="H11" s="38">
        <f t="shared" si="2"/>
        <v>3</v>
      </c>
      <c r="I11" s="12">
        <v>21</v>
      </c>
      <c r="J11" s="9">
        <v>23</v>
      </c>
      <c r="K11" s="13">
        <f t="shared" si="3"/>
        <v>0.9130434782608695</v>
      </c>
      <c r="L11" s="9">
        <v>0</v>
      </c>
      <c r="M11" s="33">
        <v>11</v>
      </c>
      <c r="N11" s="14">
        <v>27</v>
      </c>
      <c r="O11" s="33">
        <v>4</v>
      </c>
      <c r="P11" s="14">
        <v>9</v>
      </c>
      <c r="Q11" s="9">
        <v>9</v>
      </c>
      <c r="R11" s="34">
        <f t="shared" si="4"/>
        <v>1.8</v>
      </c>
      <c r="S11" s="14">
        <v>0</v>
      </c>
      <c r="T11" s="9">
        <v>0</v>
      </c>
      <c r="U11" s="9">
        <v>0</v>
      </c>
      <c r="V11" s="33">
        <f t="shared" si="5"/>
        <v>0</v>
      </c>
    </row>
    <row r="12" spans="1:22" ht="15.75">
      <c r="A12" s="10" t="s">
        <v>38</v>
      </c>
      <c r="B12" s="9">
        <v>5</v>
      </c>
      <c r="C12" s="12">
        <v>13</v>
      </c>
      <c r="D12" s="9">
        <v>22</v>
      </c>
      <c r="E12" s="9">
        <v>10</v>
      </c>
      <c r="F12" s="9">
        <f t="shared" si="0"/>
        <v>45</v>
      </c>
      <c r="G12" s="13">
        <f t="shared" si="1"/>
        <v>0.7777777777777778</v>
      </c>
      <c r="H12" s="38">
        <f t="shared" si="2"/>
        <v>2.6</v>
      </c>
      <c r="I12" s="12">
        <v>13</v>
      </c>
      <c r="J12" s="9">
        <v>15</v>
      </c>
      <c r="K12" s="13">
        <f t="shared" si="3"/>
        <v>0.8666666666666667</v>
      </c>
      <c r="L12" s="9">
        <v>1</v>
      </c>
      <c r="M12" s="33">
        <v>6</v>
      </c>
      <c r="N12" s="14">
        <v>33</v>
      </c>
      <c r="O12" s="33">
        <v>1</v>
      </c>
      <c r="P12" s="14">
        <v>5</v>
      </c>
      <c r="Q12" s="9">
        <v>11</v>
      </c>
      <c r="R12" s="34">
        <f t="shared" si="4"/>
        <v>1</v>
      </c>
      <c r="S12" s="14">
        <v>1</v>
      </c>
      <c r="T12" s="9">
        <v>0</v>
      </c>
      <c r="U12" s="9">
        <v>1</v>
      </c>
      <c r="V12" s="33">
        <f t="shared" si="5"/>
        <v>0.2</v>
      </c>
    </row>
    <row r="13" spans="1:22" ht="15.75">
      <c r="A13" s="10" t="s">
        <v>39</v>
      </c>
      <c r="B13" s="9">
        <v>5</v>
      </c>
      <c r="C13" s="12">
        <v>13</v>
      </c>
      <c r="D13" s="9">
        <v>14</v>
      </c>
      <c r="E13" s="9">
        <v>12</v>
      </c>
      <c r="F13" s="9">
        <f t="shared" si="0"/>
        <v>39</v>
      </c>
      <c r="G13" s="13">
        <f t="shared" si="1"/>
        <v>0.6923076923076923</v>
      </c>
      <c r="H13" s="38">
        <f t="shared" si="2"/>
        <v>2.6</v>
      </c>
      <c r="I13" s="12">
        <v>9</v>
      </c>
      <c r="J13" s="9">
        <v>11</v>
      </c>
      <c r="K13" s="13">
        <f t="shared" si="3"/>
        <v>0.8181818181818182</v>
      </c>
      <c r="L13" s="9">
        <v>1</v>
      </c>
      <c r="M13" s="33">
        <v>5</v>
      </c>
      <c r="N13" s="14">
        <v>9</v>
      </c>
      <c r="O13" s="33">
        <v>1</v>
      </c>
      <c r="P13" s="14">
        <v>3</v>
      </c>
      <c r="Q13" s="9">
        <v>2</v>
      </c>
      <c r="R13" s="34">
        <f t="shared" si="4"/>
        <v>0.6</v>
      </c>
      <c r="S13" s="14">
        <v>3</v>
      </c>
      <c r="T13" s="9">
        <v>1</v>
      </c>
      <c r="U13" s="9">
        <v>7</v>
      </c>
      <c r="V13" s="33">
        <f t="shared" si="5"/>
        <v>0.8</v>
      </c>
    </row>
    <row r="14" spans="1:22" ht="15.75">
      <c r="A14" s="10" t="s">
        <v>42</v>
      </c>
      <c r="B14" s="9">
        <v>5</v>
      </c>
      <c r="C14" s="12">
        <v>8</v>
      </c>
      <c r="D14" s="9">
        <v>10</v>
      </c>
      <c r="E14" s="9">
        <v>6</v>
      </c>
      <c r="F14" s="9">
        <f t="shared" si="0"/>
        <v>24</v>
      </c>
      <c r="G14" s="13">
        <f t="shared" si="1"/>
        <v>0.75</v>
      </c>
      <c r="H14" s="38">
        <f t="shared" si="2"/>
        <v>1.6</v>
      </c>
      <c r="I14" s="12">
        <v>10</v>
      </c>
      <c r="J14" s="9">
        <v>12</v>
      </c>
      <c r="K14" s="13">
        <f t="shared" si="3"/>
        <v>0.8333333333333334</v>
      </c>
      <c r="L14" s="9">
        <v>1</v>
      </c>
      <c r="M14" s="33">
        <v>2</v>
      </c>
      <c r="N14" s="14">
        <v>5</v>
      </c>
      <c r="O14" s="33">
        <v>0</v>
      </c>
      <c r="P14" s="14">
        <v>2</v>
      </c>
      <c r="Q14" s="9">
        <v>1</v>
      </c>
      <c r="R14" s="34">
        <f t="shared" si="4"/>
        <v>0.4</v>
      </c>
      <c r="S14" s="14">
        <v>1</v>
      </c>
      <c r="T14" s="9">
        <v>0</v>
      </c>
      <c r="U14" s="9">
        <v>3</v>
      </c>
      <c r="V14" s="33">
        <f t="shared" si="5"/>
        <v>0.2</v>
      </c>
    </row>
    <row r="15" spans="1:22" ht="15.75">
      <c r="A15" s="10" t="s">
        <v>43</v>
      </c>
      <c r="B15" s="9">
        <v>5</v>
      </c>
      <c r="C15" s="12">
        <v>7</v>
      </c>
      <c r="D15" s="9">
        <v>10</v>
      </c>
      <c r="E15" s="9">
        <v>2</v>
      </c>
      <c r="F15" s="9">
        <f t="shared" si="0"/>
        <v>19</v>
      </c>
      <c r="G15" s="13">
        <f t="shared" si="1"/>
        <v>0.8947368421052632</v>
      </c>
      <c r="H15" s="38">
        <f t="shared" si="2"/>
        <v>1.4</v>
      </c>
      <c r="I15" s="12">
        <v>14</v>
      </c>
      <c r="J15" s="9">
        <v>16</v>
      </c>
      <c r="K15" s="13">
        <f t="shared" si="3"/>
        <v>0.875</v>
      </c>
      <c r="L15" s="9">
        <v>3</v>
      </c>
      <c r="M15" s="33">
        <v>4</v>
      </c>
      <c r="N15" s="14">
        <v>22</v>
      </c>
      <c r="O15" s="33">
        <v>5</v>
      </c>
      <c r="P15" s="14">
        <v>3</v>
      </c>
      <c r="Q15" s="9">
        <v>5</v>
      </c>
      <c r="R15" s="34">
        <f t="shared" si="4"/>
        <v>0.6</v>
      </c>
      <c r="S15" s="14">
        <v>1</v>
      </c>
      <c r="T15" s="9">
        <v>1</v>
      </c>
      <c r="U15" s="9">
        <v>2</v>
      </c>
      <c r="V15" s="33">
        <f t="shared" si="5"/>
        <v>0.4</v>
      </c>
    </row>
    <row r="16" spans="1:22" ht="15.75">
      <c r="A16" s="10" t="s">
        <v>37</v>
      </c>
      <c r="B16" s="9">
        <v>5</v>
      </c>
      <c r="C16" s="12">
        <v>0</v>
      </c>
      <c r="D16" s="9">
        <v>0</v>
      </c>
      <c r="E16" s="9">
        <v>0</v>
      </c>
      <c r="F16" s="9">
        <f t="shared" si="0"/>
        <v>0</v>
      </c>
      <c r="G16" s="13" t="e">
        <f t="shared" si="1"/>
        <v>#DIV/0!</v>
      </c>
      <c r="H16" s="38">
        <f t="shared" si="2"/>
        <v>0</v>
      </c>
      <c r="I16" s="12">
        <v>0</v>
      </c>
      <c r="J16" s="9">
        <v>0</v>
      </c>
      <c r="K16" s="13" t="e">
        <f t="shared" si="3"/>
        <v>#DIV/0!</v>
      </c>
      <c r="L16" s="9">
        <v>0</v>
      </c>
      <c r="M16" s="33">
        <v>0</v>
      </c>
      <c r="N16" s="14">
        <v>67</v>
      </c>
      <c r="O16" s="33">
        <v>4</v>
      </c>
      <c r="P16" s="14">
        <v>15</v>
      </c>
      <c r="Q16" s="9">
        <v>11</v>
      </c>
      <c r="R16" s="34">
        <f t="shared" si="4"/>
        <v>3</v>
      </c>
      <c r="S16" s="14">
        <v>0</v>
      </c>
      <c r="T16" s="9">
        <v>0</v>
      </c>
      <c r="U16" s="9">
        <v>0</v>
      </c>
      <c r="V16" s="33">
        <f t="shared" si="5"/>
        <v>0</v>
      </c>
    </row>
    <row r="17" spans="1:22" ht="15.75">
      <c r="A17" s="10" t="s">
        <v>41</v>
      </c>
      <c r="B17" s="9">
        <v>0</v>
      </c>
      <c r="C17" s="12">
        <v>0</v>
      </c>
      <c r="D17" s="9">
        <v>0</v>
      </c>
      <c r="E17" s="9">
        <v>0</v>
      </c>
      <c r="F17" s="9">
        <f t="shared" si="0"/>
        <v>0</v>
      </c>
      <c r="G17" s="13" t="e">
        <f t="shared" si="1"/>
        <v>#DIV/0!</v>
      </c>
      <c r="H17" s="38" t="e">
        <f t="shared" si="2"/>
        <v>#DIV/0!</v>
      </c>
      <c r="I17" s="12">
        <v>0</v>
      </c>
      <c r="J17" s="9">
        <v>0</v>
      </c>
      <c r="K17" s="13" t="e">
        <f t="shared" si="3"/>
        <v>#DIV/0!</v>
      </c>
      <c r="L17" s="9">
        <v>0</v>
      </c>
      <c r="M17" s="33">
        <v>0</v>
      </c>
      <c r="N17" s="14">
        <v>0</v>
      </c>
      <c r="O17" s="33">
        <v>0</v>
      </c>
      <c r="P17" s="14">
        <v>0</v>
      </c>
      <c r="Q17" s="9">
        <v>0</v>
      </c>
      <c r="R17" s="34" t="e">
        <f t="shared" si="4"/>
        <v>#DIV/0!</v>
      </c>
      <c r="S17" s="14">
        <v>0</v>
      </c>
      <c r="T17" s="9">
        <v>0</v>
      </c>
      <c r="U17" s="9">
        <v>0</v>
      </c>
      <c r="V17" s="33" t="e">
        <f t="shared" si="5"/>
        <v>#DIV/0!</v>
      </c>
    </row>
    <row r="18" spans="1:22" ht="15.75">
      <c r="A18" s="10" t="s">
        <v>40</v>
      </c>
      <c r="B18" s="9">
        <v>0</v>
      </c>
      <c r="C18" s="12">
        <v>0</v>
      </c>
      <c r="D18" s="9">
        <v>0</v>
      </c>
      <c r="E18" s="9">
        <v>0</v>
      </c>
      <c r="F18" s="9">
        <f t="shared" si="0"/>
        <v>0</v>
      </c>
      <c r="G18" s="13" t="e">
        <f t="shared" si="1"/>
        <v>#DIV/0!</v>
      </c>
      <c r="H18" s="38" t="e">
        <f t="shared" si="2"/>
        <v>#DIV/0!</v>
      </c>
      <c r="I18" s="12">
        <v>0</v>
      </c>
      <c r="J18" s="9">
        <v>0</v>
      </c>
      <c r="K18" s="13" t="e">
        <f t="shared" si="3"/>
        <v>#DIV/0!</v>
      </c>
      <c r="L18" s="9">
        <v>0</v>
      </c>
      <c r="M18" s="33">
        <v>0</v>
      </c>
      <c r="N18" s="14">
        <v>0</v>
      </c>
      <c r="O18" s="33">
        <v>0</v>
      </c>
      <c r="P18" s="14">
        <v>0</v>
      </c>
      <c r="Q18" s="9">
        <v>0</v>
      </c>
      <c r="R18" s="34" t="e">
        <f t="shared" si="4"/>
        <v>#DIV/0!</v>
      </c>
      <c r="S18" s="14">
        <v>0</v>
      </c>
      <c r="T18" s="9">
        <v>0</v>
      </c>
      <c r="U18" s="9">
        <v>0</v>
      </c>
      <c r="V18" s="33" t="e">
        <f t="shared" si="5"/>
        <v>#DIV/0!</v>
      </c>
    </row>
    <row r="19" spans="1:22" ht="15.75">
      <c r="A19" s="10" t="s">
        <v>44</v>
      </c>
      <c r="B19" s="9">
        <v>3</v>
      </c>
      <c r="C19" s="12">
        <v>0</v>
      </c>
      <c r="D19" s="9">
        <v>0</v>
      </c>
      <c r="E19" s="9">
        <v>0</v>
      </c>
      <c r="F19" s="9">
        <f t="shared" si="0"/>
        <v>0</v>
      </c>
      <c r="G19" s="13" t="e">
        <f t="shared" si="1"/>
        <v>#DIV/0!</v>
      </c>
      <c r="H19" s="38">
        <f t="shared" si="2"/>
        <v>0</v>
      </c>
      <c r="I19" s="12">
        <v>8</v>
      </c>
      <c r="J19" s="9">
        <v>8</v>
      </c>
      <c r="K19" s="13">
        <f t="shared" si="3"/>
        <v>1</v>
      </c>
      <c r="L19" s="9">
        <v>2</v>
      </c>
      <c r="M19" s="33">
        <v>3</v>
      </c>
      <c r="N19" s="14">
        <v>1</v>
      </c>
      <c r="O19" s="33">
        <v>0</v>
      </c>
      <c r="P19" s="14">
        <v>0</v>
      </c>
      <c r="Q19" s="9">
        <v>1</v>
      </c>
      <c r="R19" s="34">
        <f t="shared" si="4"/>
        <v>0</v>
      </c>
      <c r="S19" s="14">
        <v>0</v>
      </c>
      <c r="T19" s="9">
        <v>0</v>
      </c>
      <c r="U19" s="9">
        <v>0</v>
      </c>
      <c r="V19" s="33">
        <f t="shared" si="5"/>
        <v>0</v>
      </c>
    </row>
    <row r="20" spans="1:22" ht="15.75">
      <c r="A20" s="10" t="s">
        <v>46</v>
      </c>
      <c r="B20" s="9">
        <v>0</v>
      </c>
      <c r="C20" s="12">
        <v>0</v>
      </c>
      <c r="D20" s="9">
        <v>0</v>
      </c>
      <c r="E20" s="9">
        <v>0</v>
      </c>
      <c r="F20" s="9">
        <f t="shared" si="0"/>
        <v>0</v>
      </c>
      <c r="G20" s="13" t="e">
        <f t="shared" si="1"/>
        <v>#DIV/0!</v>
      </c>
      <c r="H20" s="38" t="e">
        <f t="shared" si="2"/>
        <v>#DIV/0!</v>
      </c>
      <c r="I20" s="12">
        <v>0</v>
      </c>
      <c r="J20" s="9">
        <v>0</v>
      </c>
      <c r="K20" s="13" t="e">
        <f t="shared" si="3"/>
        <v>#DIV/0!</v>
      </c>
      <c r="L20" s="9">
        <v>0</v>
      </c>
      <c r="M20" s="33">
        <v>0</v>
      </c>
      <c r="N20" s="14">
        <v>0</v>
      </c>
      <c r="O20" s="33">
        <v>0</v>
      </c>
      <c r="P20" s="14">
        <v>0</v>
      </c>
      <c r="Q20" s="9">
        <v>0</v>
      </c>
      <c r="R20" s="34" t="e">
        <f t="shared" si="4"/>
        <v>#DIV/0!</v>
      </c>
      <c r="S20" s="14">
        <v>0</v>
      </c>
      <c r="T20" s="9">
        <v>0</v>
      </c>
      <c r="U20" s="9">
        <v>0</v>
      </c>
      <c r="V20" s="33" t="e">
        <f t="shared" si="5"/>
        <v>#DIV/0!</v>
      </c>
    </row>
    <row r="21" spans="1:22" ht="15.75">
      <c r="A21" s="10" t="s">
        <v>47</v>
      </c>
      <c r="B21" s="9">
        <v>1</v>
      </c>
      <c r="C21" s="12">
        <v>0</v>
      </c>
      <c r="D21" s="9">
        <v>0</v>
      </c>
      <c r="E21" s="9">
        <v>0</v>
      </c>
      <c r="F21" s="9">
        <f t="shared" si="0"/>
        <v>0</v>
      </c>
      <c r="G21" s="13" t="e">
        <f t="shared" si="1"/>
        <v>#DIV/0!</v>
      </c>
      <c r="H21" s="38">
        <f t="shared" si="2"/>
        <v>0</v>
      </c>
      <c r="I21" s="12">
        <v>1</v>
      </c>
      <c r="J21" s="9">
        <v>1</v>
      </c>
      <c r="K21" s="13">
        <f t="shared" si="3"/>
        <v>1</v>
      </c>
      <c r="L21" s="9">
        <v>0</v>
      </c>
      <c r="M21" s="33">
        <v>0</v>
      </c>
      <c r="N21" s="14">
        <v>0</v>
      </c>
      <c r="O21" s="33">
        <v>1</v>
      </c>
      <c r="P21" s="14">
        <v>0</v>
      </c>
      <c r="Q21" s="9">
        <v>0</v>
      </c>
      <c r="R21" s="34">
        <f t="shared" si="4"/>
        <v>0</v>
      </c>
      <c r="S21" s="14">
        <v>0</v>
      </c>
      <c r="T21" s="9">
        <v>0</v>
      </c>
      <c r="U21" s="9">
        <v>0</v>
      </c>
      <c r="V21" s="33">
        <f t="shared" si="5"/>
        <v>0</v>
      </c>
    </row>
    <row r="22" spans="1:22" ht="15.75">
      <c r="A22" s="10"/>
      <c r="B22" s="9">
        <v>0</v>
      </c>
      <c r="C22" s="12">
        <v>0</v>
      </c>
      <c r="D22" s="9">
        <v>0</v>
      </c>
      <c r="E22" s="9">
        <v>0</v>
      </c>
      <c r="F22" s="9">
        <f t="shared" si="0"/>
        <v>0</v>
      </c>
      <c r="G22" s="13" t="e">
        <f t="shared" si="1"/>
        <v>#DIV/0!</v>
      </c>
      <c r="H22" s="38" t="e">
        <f t="shared" si="2"/>
        <v>#DIV/0!</v>
      </c>
      <c r="I22" s="12">
        <v>0</v>
      </c>
      <c r="J22" s="9">
        <v>0</v>
      </c>
      <c r="K22" s="13" t="e">
        <f t="shared" si="3"/>
        <v>#DIV/0!</v>
      </c>
      <c r="L22" s="9">
        <v>0</v>
      </c>
      <c r="M22" s="33">
        <v>0</v>
      </c>
      <c r="N22" s="14">
        <v>0</v>
      </c>
      <c r="O22" s="33">
        <v>0</v>
      </c>
      <c r="P22" s="14">
        <v>0</v>
      </c>
      <c r="Q22" s="9">
        <v>0</v>
      </c>
      <c r="R22" s="34" t="e">
        <f t="shared" si="4"/>
        <v>#DIV/0!</v>
      </c>
      <c r="S22" s="14">
        <v>0</v>
      </c>
      <c r="T22" s="9">
        <v>0</v>
      </c>
      <c r="U22" s="9">
        <v>0</v>
      </c>
      <c r="V22" s="33" t="e">
        <f t="shared" si="5"/>
        <v>#DIV/0!</v>
      </c>
    </row>
    <row r="23" spans="1:22" ht="15.75">
      <c r="A23" s="10"/>
      <c r="B23" s="9">
        <v>0</v>
      </c>
      <c r="C23" s="12">
        <v>0</v>
      </c>
      <c r="D23" s="9">
        <v>0</v>
      </c>
      <c r="E23" s="9">
        <v>0</v>
      </c>
      <c r="F23" s="9">
        <f t="shared" si="0"/>
        <v>0</v>
      </c>
      <c r="G23" s="13" t="e">
        <f t="shared" si="1"/>
        <v>#DIV/0!</v>
      </c>
      <c r="H23" s="38" t="e">
        <f t="shared" si="2"/>
        <v>#DIV/0!</v>
      </c>
      <c r="I23" s="12">
        <v>0</v>
      </c>
      <c r="J23" s="9">
        <v>0</v>
      </c>
      <c r="K23" s="13" t="e">
        <f t="shared" si="3"/>
        <v>#DIV/0!</v>
      </c>
      <c r="L23" s="9">
        <v>0</v>
      </c>
      <c r="M23" s="33">
        <v>0</v>
      </c>
      <c r="N23" s="14">
        <v>0</v>
      </c>
      <c r="O23" s="33">
        <v>0</v>
      </c>
      <c r="P23" s="14">
        <v>0</v>
      </c>
      <c r="Q23" s="9">
        <v>0</v>
      </c>
      <c r="R23" s="34" t="e">
        <f t="shared" si="4"/>
        <v>#DIV/0!</v>
      </c>
      <c r="S23" s="14">
        <v>0</v>
      </c>
      <c r="T23" s="9">
        <v>0</v>
      </c>
      <c r="U23" s="9">
        <v>0</v>
      </c>
      <c r="V23" s="33" t="e">
        <f t="shared" si="5"/>
        <v>#DIV/0!</v>
      </c>
    </row>
    <row r="24" spans="2:22" ht="16.5" thickBot="1">
      <c r="B24" s="9"/>
      <c r="C24" s="12"/>
      <c r="D24" s="9"/>
      <c r="E24" s="9"/>
      <c r="F24" s="9"/>
      <c r="G24" s="31"/>
      <c r="H24" s="39"/>
      <c r="I24" s="12"/>
      <c r="J24" s="9"/>
      <c r="K24" s="31"/>
      <c r="L24" s="9"/>
      <c r="M24" s="9"/>
      <c r="N24" s="12"/>
      <c r="O24" s="14"/>
      <c r="P24" s="12"/>
      <c r="Q24" s="9"/>
      <c r="R24" s="15"/>
      <c r="S24" s="12"/>
      <c r="T24" s="9"/>
      <c r="U24" s="9"/>
      <c r="V24" s="33"/>
    </row>
    <row r="25" spans="1:22" ht="18.75">
      <c r="A25" s="16" t="s">
        <v>30</v>
      </c>
      <c r="B25" s="17">
        <v>5</v>
      </c>
      <c r="C25" s="18">
        <f>SUM(C10:C24)</f>
        <v>58</v>
      </c>
      <c r="D25" s="29">
        <f>SUM(D10:D24)</f>
        <v>84</v>
      </c>
      <c r="E25" s="29">
        <f>SUM(E10:E24)</f>
        <v>37</v>
      </c>
      <c r="F25" s="17">
        <f>SUM(F10:F24)</f>
        <v>179</v>
      </c>
      <c r="G25" s="32">
        <f>((C25+D25)/F25)</f>
        <v>0.7932960893854749</v>
      </c>
      <c r="H25" s="40">
        <f>(C25/B25)</f>
        <v>11.6</v>
      </c>
      <c r="I25" s="18">
        <f>SUM(I10:I24)</f>
        <v>96</v>
      </c>
      <c r="J25" s="29">
        <f>SUM(J10:J24)</f>
        <v>107</v>
      </c>
      <c r="K25" s="26">
        <f>(I25/J25)</f>
        <v>0.897196261682243</v>
      </c>
      <c r="L25" s="17">
        <f aca="true" t="shared" si="6" ref="L25:Q25">SUM(L10:L24)</f>
        <v>9</v>
      </c>
      <c r="M25" s="30">
        <f t="shared" si="6"/>
        <v>41</v>
      </c>
      <c r="N25" s="29">
        <f t="shared" si="6"/>
        <v>172</v>
      </c>
      <c r="O25" s="17">
        <f t="shared" si="6"/>
        <v>16</v>
      </c>
      <c r="P25" s="18">
        <f t="shared" si="6"/>
        <v>40</v>
      </c>
      <c r="Q25" s="29">
        <f t="shared" si="6"/>
        <v>41</v>
      </c>
      <c r="R25" s="19">
        <f>(P25)/B25</f>
        <v>8</v>
      </c>
      <c r="S25" s="18">
        <f>SUM(S10:S24)</f>
        <v>6</v>
      </c>
      <c r="T25" s="17">
        <f>SUM(T10:T24)</f>
        <v>3</v>
      </c>
      <c r="U25" s="17">
        <f>SUM(U10:U24)</f>
        <v>13</v>
      </c>
      <c r="V25" s="30">
        <f>(S25)/B25</f>
        <v>1.2</v>
      </c>
    </row>
    <row r="26" spans="1:22" ht="15.75">
      <c r="A26" s="20"/>
      <c r="B26" s="20"/>
      <c r="C26" s="20"/>
      <c r="D26" s="20"/>
      <c r="E26" s="20"/>
      <c r="F26" s="20"/>
      <c r="G26" s="21"/>
      <c r="H26" s="4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5.75">
      <c r="A27" s="20"/>
      <c r="B27" s="20"/>
      <c r="C27" s="20" t="s">
        <v>31</v>
      </c>
      <c r="D27" s="20" t="s">
        <v>27</v>
      </c>
      <c r="E27" s="20" t="s">
        <v>32</v>
      </c>
      <c r="F27" s="20" t="s">
        <v>33</v>
      </c>
      <c r="G27" s="21" t="s">
        <v>34</v>
      </c>
      <c r="H27" s="41" t="s">
        <v>35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15.75">
      <c r="A28" s="27" t="s">
        <v>36</v>
      </c>
      <c r="B28" s="22"/>
      <c r="C28" s="9">
        <v>50</v>
      </c>
      <c r="D28" s="9">
        <v>97</v>
      </c>
      <c r="E28" s="9">
        <v>3</v>
      </c>
      <c r="F28" s="9">
        <f>SUM(C28:E28)</f>
        <v>150</v>
      </c>
      <c r="G28" s="13">
        <f>((C28+D28)/F28)</f>
        <v>0.98</v>
      </c>
      <c r="H28" s="42">
        <f>(C28/B10)</f>
        <v>10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ht="16.5" thickBot="1">
      <c r="A29" s="28" t="s">
        <v>43</v>
      </c>
      <c r="B29" s="24"/>
      <c r="C29" s="9">
        <v>0</v>
      </c>
      <c r="D29" s="9">
        <v>4</v>
      </c>
      <c r="E29" s="9">
        <v>0</v>
      </c>
      <c r="F29" s="9">
        <f>SUM(C29:E29)</f>
        <v>4</v>
      </c>
      <c r="G29" s="13">
        <f>((C29+D29)/F29)</f>
        <v>1</v>
      </c>
      <c r="H29" s="43">
        <f>(C29/B15)</f>
        <v>0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ht="18.75">
      <c r="A30" s="23" t="s">
        <v>33</v>
      </c>
      <c r="B30" s="24"/>
      <c r="C30" s="25">
        <f>SUM(C28:C29)</f>
        <v>50</v>
      </c>
      <c r="D30" s="25">
        <f>SUM(D28:D29)</f>
        <v>101</v>
      </c>
      <c r="E30" s="25">
        <f>SUM(E28:E29)</f>
        <v>3</v>
      </c>
      <c r="F30" s="25">
        <f>SUM(C30:E30)</f>
        <v>154</v>
      </c>
      <c r="G30" s="26">
        <f>((C30+D30)/F30)</f>
        <v>0.9805194805194806</v>
      </c>
      <c r="H30" s="44">
        <f>SUM(H28:H29)</f>
        <v>10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</sheetData>
  <mergeCells count="7">
    <mergeCell ref="P8:R8"/>
    <mergeCell ref="S8:V8"/>
    <mergeCell ref="E1:O3"/>
    <mergeCell ref="A8:B8"/>
    <mergeCell ref="C8:H8"/>
    <mergeCell ref="I8:M8"/>
    <mergeCell ref="N8:O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4">
      <selection activeCell="V18" sqref="V18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36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25</v>
      </c>
      <c r="C1" s="3">
        <v>18</v>
      </c>
      <c r="E1" s="49" t="s">
        <v>58</v>
      </c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1" t="s">
        <v>1</v>
      </c>
      <c r="B2" s="2">
        <v>25</v>
      </c>
      <c r="C2" s="4">
        <v>17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">
      <c r="A3" s="1" t="s">
        <v>2</v>
      </c>
      <c r="B3" s="2">
        <v>25</v>
      </c>
      <c r="C3" s="4">
        <v>23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3" ht="15">
      <c r="A4" s="1" t="s">
        <v>3</v>
      </c>
      <c r="B4" s="2"/>
      <c r="C4" s="4"/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75</v>
      </c>
      <c r="C6" s="6">
        <f>SUM(C1:C5)</f>
        <v>58</v>
      </c>
    </row>
    <row r="7" spans="1:3" ht="24" customHeight="1">
      <c r="A7" s="7"/>
      <c r="C7" s="8"/>
    </row>
    <row r="8" spans="1:22" ht="18.75">
      <c r="A8" s="50" t="s">
        <v>5</v>
      </c>
      <c r="B8" s="51"/>
      <c r="C8" s="46" t="s">
        <v>6</v>
      </c>
      <c r="D8" s="47"/>
      <c r="E8" s="47"/>
      <c r="F8" s="47"/>
      <c r="G8" s="47"/>
      <c r="H8" s="48"/>
      <c r="I8" s="46" t="s">
        <v>7</v>
      </c>
      <c r="J8" s="47"/>
      <c r="K8" s="47"/>
      <c r="L8" s="47"/>
      <c r="M8" s="48"/>
      <c r="N8" s="52" t="s">
        <v>8</v>
      </c>
      <c r="O8" s="53"/>
      <c r="P8" s="46" t="s">
        <v>9</v>
      </c>
      <c r="Q8" s="47"/>
      <c r="R8" s="48"/>
      <c r="S8" s="46" t="s">
        <v>10</v>
      </c>
      <c r="T8" s="47"/>
      <c r="U8" s="47"/>
      <c r="V8" s="48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37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35" t="s">
        <v>29</v>
      </c>
    </row>
    <row r="10" spans="1:22" ht="15.75">
      <c r="A10" s="10" t="s">
        <v>36</v>
      </c>
      <c r="B10" s="9">
        <v>3</v>
      </c>
      <c r="C10" s="12">
        <v>2</v>
      </c>
      <c r="D10" s="9">
        <v>4</v>
      </c>
      <c r="E10" s="9">
        <v>0</v>
      </c>
      <c r="F10" s="9">
        <v>6</v>
      </c>
      <c r="G10" s="13">
        <f aca="true" t="shared" si="0" ref="G10:G23">((C10+D10)/F10)</f>
        <v>1</v>
      </c>
      <c r="H10" s="38">
        <f aca="true" t="shared" si="1" ref="H10:H23">(C10/B10)</f>
        <v>0.6666666666666666</v>
      </c>
      <c r="I10" s="12">
        <v>14</v>
      </c>
      <c r="J10" s="9">
        <v>14</v>
      </c>
      <c r="K10" s="13">
        <f aca="true" t="shared" si="2" ref="K10:K23">(I10/J10)</f>
        <v>1</v>
      </c>
      <c r="L10" s="9">
        <v>0</v>
      </c>
      <c r="M10" s="33">
        <v>8</v>
      </c>
      <c r="N10" s="14">
        <v>4</v>
      </c>
      <c r="O10" s="33">
        <v>1</v>
      </c>
      <c r="P10" s="14">
        <v>1</v>
      </c>
      <c r="Q10" s="9">
        <v>2</v>
      </c>
      <c r="R10" s="34">
        <f aca="true" t="shared" si="3" ref="R10:R23">P10/B10</f>
        <v>0.3333333333333333</v>
      </c>
      <c r="S10" s="14">
        <v>1</v>
      </c>
      <c r="T10" s="9">
        <v>0</v>
      </c>
      <c r="U10" s="9">
        <v>1</v>
      </c>
      <c r="V10" s="33">
        <f aca="true" t="shared" si="4" ref="V10:V23">(S10+T10)/B10</f>
        <v>0.3333333333333333</v>
      </c>
    </row>
    <row r="11" spans="1:22" ht="15.75">
      <c r="A11" s="10" t="s">
        <v>45</v>
      </c>
      <c r="B11" s="9">
        <v>3</v>
      </c>
      <c r="C11" s="12">
        <v>13</v>
      </c>
      <c r="D11" s="9">
        <v>14</v>
      </c>
      <c r="E11" s="9">
        <v>4</v>
      </c>
      <c r="F11" s="9">
        <f aca="true" t="shared" si="5" ref="F11:F23">SUM(C11:E11)</f>
        <v>31</v>
      </c>
      <c r="G11" s="13">
        <f t="shared" si="0"/>
        <v>0.8709677419354839</v>
      </c>
      <c r="H11" s="38">
        <f t="shared" si="1"/>
        <v>4.333333333333333</v>
      </c>
      <c r="I11" s="12">
        <v>13</v>
      </c>
      <c r="J11" s="9">
        <v>15</v>
      </c>
      <c r="K11" s="13">
        <f t="shared" si="2"/>
        <v>0.8666666666666667</v>
      </c>
      <c r="L11" s="9">
        <v>2</v>
      </c>
      <c r="M11" s="33">
        <v>5</v>
      </c>
      <c r="N11" s="14">
        <v>14</v>
      </c>
      <c r="O11" s="33">
        <v>3</v>
      </c>
      <c r="P11" s="14">
        <v>5</v>
      </c>
      <c r="Q11" s="9">
        <v>3</v>
      </c>
      <c r="R11" s="34">
        <f t="shared" si="3"/>
        <v>1.6666666666666667</v>
      </c>
      <c r="S11" s="14">
        <v>0</v>
      </c>
      <c r="T11" s="9">
        <v>0</v>
      </c>
      <c r="U11" s="9">
        <v>0</v>
      </c>
      <c r="V11" s="33">
        <f t="shared" si="4"/>
        <v>0</v>
      </c>
    </row>
    <row r="12" spans="1:22" ht="15.75">
      <c r="A12" s="10" t="s">
        <v>38</v>
      </c>
      <c r="B12" s="9">
        <v>3</v>
      </c>
      <c r="C12" s="12">
        <v>10</v>
      </c>
      <c r="D12" s="9">
        <v>13</v>
      </c>
      <c r="E12" s="9">
        <v>3</v>
      </c>
      <c r="F12" s="9">
        <f t="shared" si="5"/>
        <v>26</v>
      </c>
      <c r="G12" s="13">
        <f t="shared" si="0"/>
        <v>0.8846153846153846</v>
      </c>
      <c r="H12" s="38">
        <f t="shared" si="1"/>
        <v>3.3333333333333335</v>
      </c>
      <c r="I12" s="12">
        <v>4</v>
      </c>
      <c r="J12" s="9">
        <v>6</v>
      </c>
      <c r="K12" s="13">
        <f t="shared" si="2"/>
        <v>0.6666666666666666</v>
      </c>
      <c r="L12" s="9">
        <v>0</v>
      </c>
      <c r="M12" s="33">
        <v>1</v>
      </c>
      <c r="N12" s="14">
        <v>22</v>
      </c>
      <c r="O12" s="33">
        <v>4</v>
      </c>
      <c r="P12" s="14">
        <v>2</v>
      </c>
      <c r="Q12" s="9">
        <v>6</v>
      </c>
      <c r="R12" s="34">
        <f t="shared" si="3"/>
        <v>0.6666666666666666</v>
      </c>
      <c r="S12" s="14">
        <v>0</v>
      </c>
      <c r="T12" s="9">
        <v>0</v>
      </c>
      <c r="U12" s="9">
        <v>0</v>
      </c>
      <c r="V12" s="33">
        <f t="shared" si="4"/>
        <v>0</v>
      </c>
    </row>
    <row r="13" spans="1:22" ht="15.75">
      <c r="A13" s="10" t="s">
        <v>39</v>
      </c>
      <c r="B13" s="9">
        <v>3</v>
      </c>
      <c r="C13" s="12">
        <v>5</v>
      </c>
      <c r="D13" s="9">
        <v>8</v>
      </c>
      <c r="E13" s="9">
        <v>5</v>
      </c>
      <c r="F13" s="9">
        <f t="shared" si="5"/>
        <v>18</v>
      </c>
      <c r="G13" s="13">
        <f t="shared" si="0"/>
        <v>0.7222222222222222</v>
      </c>
      <c r="H13" s="38">
        <f t="shared" si="1"/>
        <v>1.6666666666666667</v>
      </c>
      <c r="I13" s="12">
        <v>0</v>
      </c>
      <c r="J13" s="9">
        <v>0</v>
      </c>
      <c r="K13" s="13" t="e">
        <f t="shared" si="2"/>
        <v>#DIV/0!</v>
      </c>
      <c r="L13" s="9">
        <v>0</v>
      </c>
      <c r="M13" s="33">
        <v>0</v>
      </c>
      <c r="N13" s="14">
        <v>3</v>
      </c>
      <c r="O13" s="33">
        <v>1</v>
      </c>
      <c r="P13" s="14">
        <v>0</v>
      </c>
      <c r="Q13" s="9">
        <v>0</v>
      </c>
      <c r="R13" s="34">
        <f t="shared" si="3"/>
        <v>0</v>
      </c>
      <c r="S13" s="14">
        <v>1</v>
      </c>
      <c r="T13" s="9">
        <v>0</v>
      </c>
      <c r="U13" s="9">
        <v>2</v>
      </c>
      <c r="V13" s="33">
        <f t="shared" si="4"/>
        <v>0.3333333333333333</v>
      </c>
    </row>
    <row r="14" spans="1:22" ht="15.75">
      <c r="A14" s="10" t="s">
        <v>42</v>
      </c>
      <c r="B14" s="9">
        <v>0</v>
      </c>
      <c r="C14" s="12">
        <v>0</v>
      </c>
      <c r="D14" s="9">
        <v>0</v>
      </c>
      <c r="E14" s="9">
        <v>0</v>
      </c>
      <c r="F14" s="9">
        <f t="shared" si="5"/>
        <v>0</v>
      </c>
      <c r="G14" s="13" t="e">
        <f t="shared" si="0"/>
        <v>#DIV/0!</v>
      </c>
      <c r="H14" s="38" t="e">
        <f t="shared" si="1"/>
        <v>#DIV/0!</v>
      </c>
      <c r="I14" s="12">
        <v>0</v>
      </c>
      <c r="J14" s="9">
        <v>0</v>
      </c>
      <c r="K14" s="13" t="e">
        <f t="shared" si="2"/>
        <v>#DIV/0!</v>
      </c>
      <c r="L14" s="9">
        <v>0</v>
      </c>
      <c r="M14" s="33">
        <v>0</v>
      </c>
      <c r="N14" s="14">
        <v>0</v>
      </c>
      <c r="O14" s="33">
        <v>0</v>
      </c>
      <c r="P14" s="14">
        <v>0</v>
      </c>
      <c r="Q14" s="9">
        <v>0</v>
      </c>
      <c r="R14" s="34" t="e">
        <f t="shared" si="3"/>
        <v>#DIV/0!</v>
      </c>
      <c r="S14" s="14">
        <v>0</v>
      </c>
      <c r="T14" s="9">
        <v>0</v>
      </c>
      <c r="U14" s="9">
        <v>0</v>
      </c>
      <c r="V14" s="33" t="e">
        <f t="shared" si="4"/>
        <v>#DIV/0!</v>
      </c>
    </row>
    <row r="15" spans="1:22" ht="15.75">
      <c r="A15" s="10" t="s">
        <v>43</v>
      </c>
      <c r="B15" s="9">
        <v>3</v>
      </c>
      <c r="C15" s="12">
        <v>4</v>
      </c>
      <c r="D15" s="9">
        <v>1</v>
      </c>
      <c r="E15" s="9">
        <v>1</v>
      </c>
      <c r="F15" s="9">
        <f t="shared" si="5"/>
        <v>6</v>
      </c>
      <c r="G15" s="13">
        <f t="shared" si="0"/>
        <v>0.8333333333333334</v>
      </c>
      <c r="H15" s="38">
        <f t="shared" si="1"/>
        <v>1.3333333333333333</v>
      </c>
      <c r="I15" s="12">
        <v>16</v>
      </c>
      <c r="J15" s="9">
        <v>18</v>
      </c>
      <c r="K15" s="13">
        <f t="shared" si="2"/>
        <v>0.8888888888888888</v>
      </c>
      <c r="L15" s="9">
        <v>0</v>
      </c>
      <c r="M15" s="33">
        <v>11</v>
      </c>
      <c r="N15" s="14">
        <v>14</v>
      </c>
      <c r="O15" s="33">
        <v>1</v>
      </c>
      <c r="P15" s="14">
        <v>3</v>
      </c>
      <c r="Q15" s="9">
        <v>4</v>
      </c>
      <c r="R15" s="34">
        <f t="shared" si="3"/>
        <v>1</v>
      </c>
      <c r="S15" s="14">
        <v>0</v>
      </c>
      <c r="T15" s="9">
        <v>0</v>
      </c>
      <c r="U15" s="9">
        <v>1</v>
      </c>
      <c r="V15" s="33">
        <f t="shared" si="4"/>
        <v>0</v>
      </c>
    </row>
    <row r="16" spans="1:22" ht="15.75">
      <c r="A16" s="10" t="s">
        <v>37</v>
      </c>
      <c r="B16" s="9">
        <v>3</v>
      </c>
      <c r="C16" s="12">
        <v>0</v>
      </c>
      <c r="D16" s="9">
        <v>0</v>
      </c>
      <c r="E16" s="9">
        <v>0</v>
      </c>
      <c r="F16" s="9">
        <f t="shared" si="5"/>
        <v>0</v>
      </c>
      <c r="G16" s="13" t="e">
        <f t="shared" si="0"/>
        <v>#DIV/0!</v>
      </c>
      <c r="H16" s="38">
        <f t="shared" si="1"/>
        <v>0</v>
      </c>
      <c r="I16" s="12">
        <v>11</v>
      </c>
      <c r="J16" s="9">
        <v>12</v>
      </c>
      <c r="K16" s="13">
        <f t="shared" si="2"/>
        <v>0.9166666666666666</v>
      </c>
      <c r="L16" s="9">
        <v>2</v>
      </c>
      <c r="M16" s="33">
        <v>9</v>
      </c>
      <c r="N16" s="14">
        <v>22</v>
      </c>
      <c r="O16" s="33">
        <v>1</v>
      </c>
      <c r="P16" s="14">
        <v>11</v>
      </c>
      <c r="Q16" s="9">
        <v>6</v>
      </c>
      <c r="R16" s="34">
        <f t="shared" si="3"/>
        <v>3.6666666666666665</v>
      </c>
      <c r="S16" s="14">
        <v>0</v>
      </c>
      <c r="T16" s="9">
        <v>0</v>
      </c>
      <c r="U16" s="9">
        <v>0</v>
      </c>
      <c r="V16" s="33">
        <f t="shared" si="4"/>
        <v>0</v>
      </c>
    </row>
    <row r="17" spans="1:22" ht="15.75">
      <c r="A17" s="10" t="s">
        <v>41</v>
      </c>
      <c r="B17" s="9">
        <v>0</v>
      </c>
      <c r="C17" s="12">
        <v>0</v>
      </c>
      <c r="D17" s="9">
        <v>0</v>
      </c>
      <c r="E17" s="9">
        <v>0</v>
      </c>
      <c r="F17" s="9">
        <f t="shared" si="5"/>
        <v>0</v>
      </c>
      <c r="G17" s="13" t="e">
        <f t="shared" si="0"/>
        <v>#DIV/0!</v>
      </c>
      <c r="H17" s="38" t="e">
        <f t="shared" si="1"/>
        <v>#DIV/0!</v>
      </c>
      <c r="I17" s="12">
        <v>0</v>
      </c>
      <c r="J17" s="9">
        <v>0</v>
      </c>
      <c r="K17" s="13" t="e">
        <f t="shared" si="2"/>
        <v>#DIV/0!</v>
      </c>
      <c r="L17" s="9">
        <v>0</v>
      </c>
      <c r="M17" s="33">
        <v>0</v>
      </c>
      <c r="N17" s="14">
        <v>0</v>
      </c>
      <c r="O17" s="33">
        <v>0</v>
      </c>
      <c r="P17" s="14">
        <v>0</v>
      </c>
      <c r="Q17" s="9">
        <v>0</v>
      </c>
      <c r="R17" s="34" t="e">
        <f t="shared" si="3"/>
        <v>#DIV/0!</v>
      </c>
      <c r="S17" s="14">
        <v>0</v>
      </c>
      <c r="T17" s="9">
        <v>0</v>
      </c>
      <c r="U17" s="9">
        <v>0</v>
      </c>
      <c r="V17" s="33" t="e">
        <f t="shared" si="4"/>
        <v>#DIV/0!</v>
      </c>
    </row>
    <row r="18" spans="1:22" ht="15.75">
      <c r="A18" s="10" t="s">
        <v>40</v>
      </c>
      <c r="B18" s="9">
        <v>0</v>
      </c>
      <c r="C18" s="12">
        <v>0</v>
      </c>
      <c r="D18" s="9">
        <v>0</v>
      </c>
      <c r="E18" s="9">
        <v>0</v>
      </c>
      <c r="F18" s="9">
        <f t="shared" si="5"/>
        <v>0</v>
      </c>
      <c r="G18" s="13" t="e">
        <f t="shared" si="0"/>
        <v>#DIV/0!</v>
      </c>
      <c r="H18" s="38" t="e">
        <f t="shared" si="1"/>
        <v>#DIV/0!</v>
      </c>
      <c r="I18" s="12">
        <v>0</v>
      </c>
      <c r="J18" s="9">
        <v>0</v>
      </c>
      <c r="K18" s="13" t="e">
        <f t="shared" si="2"/>
        <v>#DIV/0!</v>
      </c>
      <c r="L18" s="9">
        <v>0</v>
      </c>
      <c r="M18" s="33">
        <v>0</v>
      </c>
      <c r="N18" s="14">
        <v>0</v>
      </c>
      <c r="O18" s="33">
        <v>0</v>
      </c>
      <c r="P18" s="14">
        <v>0</v>
      </c>
      <c r="Q18" s="9">
        <v>0</v>
      </c>
      <c r="R18" s="34" t="e">
        <f t="shared" si="3"/>
        <v>#DIV/0!</v>
      </c>
      <c r="S18" s="14">
        <v>0</v>
      </c>
      <c r="T18" s="9">
        <v>0</v>
      </c>
      <c r="U18" s="9">
        <v>0</v>
      </c>
      <c r="V18" s="33"/>
    </row>
    <row r="19" spans="1:22" ht="15.75">
      <c r="A19" s="10" t="s">
        <v>44</v>
      </c>
      <c r="B19" s="9">
        <v>3</v>
      </c>
      <c r="C19" s="12">
        <v>8</v>
      </c>
      <c r="D19" s="9">
        <v>6</v>
      </c>
      <c r="E19" s="9">
        <v>3</v>
      </c>
      <c r="F19" s="9">
        <f t="shared" si="5"/>
        <v>17</v>
      </c>
      <c r="G19" s="13">
        <f t="shared" si="0"/>
        <v>0.8235294117647058</v>
      </c>
      <c r="H19" s="38">
        <f t="shared" si="1"/>
        <v>2.6666666666666665</v>
      </c>
      <c r="I19" s="12">
        <v>5</v>
      </c>
      <c r="J19" s="9">
        <v>6</v>
      </c>
      <c r="K19" s="13">
        <f t="shared" si="2"/>
        <v>0.8333333333333334</v>
      </c>
      <c r="L19" s="9">
        <v>1</v>
      </c>
      <c r="M19" s="33">
        <v>1</v>
      </c>
      <c r="N19" s="14">
        <v>2</v>
      </c>
      <c r="O19" s="33">
        <v>2</v>
      </c>
      <c r="P19" s="14">
        <v>2</v>
      </c>
      <c r="Q19" s="9">
        <v>1</v>
      </c>
      <c r="R19" s="34">
        <f t="shared" si="3"/>
        <v>0.6666666666666666</v>
      </c>
      <c r="S19" s="14">
        <v>1</v>
      </c>
      <c r="T19" s="9">
        <v>1</v>
      </c>
      <c r="U19" s="9">
        <v>1</v>
      </c>
      <c r="V19" s="33">
        <f t="shared" si="4"/>
        <v>0.6666666666666666</v>
      </c>
    </row>
    <row r="20" spans="1:22" ht="15.75">
      <c r="A20" s="10" t="s">
        <v>46</v>
      </c>
      <c r="B20" s="9">
        <v>0</v>
      </c>
      <c r="C20" s="12">
        <v>0</v>
      </c>
      <c r="D20" s="9">
        <v>0</v>
      </c>
      <c r="E20" s="9">
        <v>0</v>
      </c>
      <c r="F20" s="9">
        <f t="shared" si="5"/>
        <v>0</v>
      </c>
      <c r="G20" s="13" t="e">
        <f t="shared" si="0"/>
        <v>#DIV/0!</v>
      </c>
      <c r="H20" s="38" t="e">
        <f t="shared" si="1"/>
        <v>#DIV/0!</v>
      </c>
      <c r="I20" s="12">
        <v>0</v>
      </c>
      <c r="J20" s="9">
        <v>0</v>
      </c>
      <c r="K20" s="13" t="e">
        <f t="shared" si="2"/>
        <v>#DIV/0!</v>
      </c>
      <c r="L20" s="9">
        <v>0</v>
      </c>
      <c r="M20" s="33">
        <v>0</v>
      </c>
      <c r="N20" s="14">
        <v>0</v>
      </c>
      <c r="O20" s="33">
        <v>0</v>
      </c>
      <c r="P20" s="14">
        <v>0</v>
      </c>
      <c r="Q20" s="9">
        <v>0</v>
      </c>
      <c r="R20" s="34" t="e">
        <f t="shared" si="3"/>
        <v>#DIV/0!</v>
      </c>
      <c r="S20" s="14">
        <v>0</v>
      </c>
      <c r="T20" s="9">
        <v>0</v>
      </c>
      <c r="U20" s="9">
        <v>0</v>
      </c>
      <c r="V20" s="33" t="e">
        <f t="shared" si="4"/>
        <v>#DIV/0!</v>
      </c>
    </row>
    <row r="21" spans="1:22" ht="15.75">
      <c r="A21" s="10" t="s">
        <v>47</v>
      </c>
      <c r="B21" s="9">
        <v>0</v>
      </c>
      <c r="C21" s="12">
        <v>0</v>
      </c>
      <c r="D21" s="9">
        <v>0</v>
      </c>
      <c r="E21" s="9">
        <v>0</v>
      </c>
      <c r="F21" s="9">
        <f t="shared" si="5"/>
        <v>0</v>
      </c>
      <c r="G21" s="13" t="e">
        <f t="shared" si="0"/>
        <v>#DIV/0!</v>
      </c>
      <c r="H21" s="38" t="e">
        <f t="shared" si="1"/>
        <v>#DIV/0!</v>
      </c>
      <c r="I21" s="12">
        <v>0</v>
      </c>
      <c r="J21" s="9">
        <v>0</v>
      </c>
      <c r="K21" s="13" t="e">
        <f t="shared" si="2"/>
        <v>#DIV/0!</v>
      </c>
      <c r="L21" s="9">
        <v>0</v>
      </c>
      <c r="M21" s="33">
        <v>0</v>
      </c>
      <c r="N21" s="14">
        <v>0</v>
      </c>
      <c r="O21" s="33">
        <v>0</v>
      </c>
      <c r="P21" s="14">
        <v>0</v>
      </c>
      <c r="Q21" s="9">
        <v>0</v>
      </c>
      <c r="R21" s="34" t="e">
        <f t="shared" si="3"/>
        <v>#DIV/0!</v>
      </c>
      <c r="S21" s="14">
        <v>0</v>
      </c>
      <c r="T21" s="9">
        <v>0</v>
      </c>
      <c r="U21" s="9">
        <v>0</v>
      </c>
      <c r="V21" s="33" t="e">
        <f t="shared" si="4"/>
        <v>#DIV/0!</v>
      </c>
    </row>
    <row r="22" spans="1:22" ht="15.75">
      <c r="A22" s="10"/>
      <c r="B22" s="9">
        <v>0</v>
      </c>
      <c r="C22" s="12">
        <v>0</v>
      </c>
      <c r="D22" s="9">
        <v>0</v>
      </c>
      <c r="E22" s="9">
        <v>0</v>
      </c>
      <c r="F22" s="9">
        <f t="shared" si="5"/>
        <v>0</v>
      </c>
      <c r="G22" s="13" t="e">
        <f t="shared" si="0"/>
        <v>#DIV/0!</v>
      </c>
      <c r="H22" s="38" t="e">
        <f t="shared" si="1"/>
        <v>#DIV/0!</v>
      </c>
      <c r="I22" s="12">
        <v>0</v>
      </c>
      <c r="J22" s="9">
        <v>0</v>
      </c>
      <c r="K22" s="13" t="e">
        <f t="shared" si="2"/>
        <v>#DIV/0!</v>
      </c>
      <c r="L22" s="9">
        <v>0</v>
      </c>
      <c r="M22" s="33">
        <v>0</v>
      </c>
      <c r="N22" s="14">
        <v>0</v>
      </c>
      <c r="O22" s="33">
        <v>0</v>
      </c>
      <c r="P22" s="14">
        <v>0</v>
      </c>
      <c r="Q22" s="9">
        <v>0</v>
      </c>
      <c r="R22" s="34" t="e">
        <f t="shared" si="3"/>
        <v>#DIV/0!</v>
      </c>
      <c r="S22" s="14">
        <v>0</v>
      </c>
      <c r="T22" s="9">
        <v>0</v>
      </c>
      <c r="U22" s="9">
        <v>0</v>
      </c>
      <c r="V22" s="33" t="e">
        <f t="shared" si="4"/>
        <v>#DIV/0!</v>
      </c>
    </row>
    <row r="23" spans="1:22" ht="15.75">
      <c r="A23" s="10"/>
      <c r="B23" s="9">
        <v>0</v>
      </c>
      <c r="C23" s="12">
        <v>0</v>
      </c>
      <c r="D23" s="9">
        <v>0</v>
      </c>
      <c r="E23" s="9">
        <v>0</v>
      </c>
      <c r="F23" s="9">
        <f t="shared" si="5"/>
        <v>0</v>
      </c>
      <c r="G23" s="13" t="e">
        <f t="shared" si="0"/>
        <v>#DIV/0!</v>
      </c>
      <c r="H23" s="38" t="e">
        <f t="shared" si="1"/>
        <v>#DIV/0!</v>
      </c>
      <c r="I23" s="12">
        <v>0</v>
      </c>
      <c r="J23" s="9">
        <v>0</v>
      </c>
      <c r="K23" s="13" t="e">
        <f t="shared" si="2"/>
        <v>#DIV/0!</v>
      </c>
      <c r="L23" s="9">
        <v>0</v>
      </c>
      <c r="M23" s="33">
        <v>0</v>
      </c>
      <c r="N23" s="14">
        <v>0</v>
      </c>
      <c r="O23" s="33">
        <v>0</v>
      </c>
      <c r="P23" s="14">
        <v>0</v>
      </c>
      <c r="Q23" s="9">
        <v>0</v>
      </c>
      <c r="R23" s="34" t="e">
        <f t="shared" si="3"/>
        <v>#DIV/0!</v>
      </c>
      <c r="S23" s="14">
        <v>0</v>
      </c>
      <c r="T23" s="9">
        <v>0</v>
      </c>
      <c r="U23" s="9">
        <v>0</v>
      </c>
      <c r="V23" s="33" t="e">
        <f t="shared" si="4"/>
        <v>#DIV/0!</v>
      </c>
    </row>
    <row r="24" spans="2:22" ht="16.5" thickBot="1">
      <c r="B24" s="9"/>
      <c r="C24" s="12"/>
      <c r="D24" s="9"/>
      <c r="E24" s="9"/>
      <c r="F24" s="9"/>
      <c r="G24" s="31"/>
      <c r="H24" s="39"/>
      <c r="I24" s="12"/>
      <c r="J24" s="9"/>
      <c r="K24" s="31"/>
      <c r="L24" s="9"/>
      <c r="M24" s="9"/>
      <c r="N24" s="12"/>
      <c r="O24" s="14"/>
      <c r="P24" s="12"/>
      <c r="Q24" s="9"/>
      <c r="R24" s="15"/>
      <c r="S24" s="12"/>
      <c r="T24" s="9"/>
      <c r="U24" s="9"/>
      <c r="V24" s="33"/>
    </row>
    <row r="25" spans="1:22" ht="18.75">
      <c r="A25" s="16" t="s">
        <v>30</v>
      </c>
      <c r="B25" s="17">
        <v>3</v>
      </c>
      <c r="C25" s="18">
        <f>SUM(C10:C24)</f>
        <v>42</v>
      </c>
      <c r="D25" s="29">
        <f>SUM(D10:D24)</f>
        <v>46</v>
      </c>
      <c r="E25" s="29">
        <f>SUM(E10:E24)</f>
        <v>16</v>
      </c>
      <c r="F25" s="17">
        <f>SUM(F10:F24)</f>
        <v>104</v>
      </c>
      <c r="G25" s="32">
        <f>((C25+D25)/F25)</f>
        <v>0.8461538461538461</v>
      </c>
      <c r="H25" s="40">
        <f>(C25/B25)</f>
        <v>14</v>
      </c>
      <c r="I25" s="18">
        <f>SUM(I10:I24)</f>
        <v>63</v>
      </c>
      <c r="J25" s="29">
        <f>SUM(J10:J24)</f>
        <v>71</v>
      </c>
      <c r="K25" s="26">
        <f>(I25/J25)</f>
        <v>0.8873239436619719</v>
      </c>
      <c r="L25" s="17">
        <f aca="true" t="shared" si="6" ref="L25:Q25">SUM(L10:L24)</f>
        <v>5</v>
      </c>
      <c r="M25" s="30">
        <f t="shared" si="6"/>
        <v>35</v>
      </c>
      <c r="N25" s="29">
        <f t="shared" si="6"/>
        <v>81</v>
      </c>
      <c r="O25" s="17">
        <f t="shared" si="6"/>
        <v>13</v>
      </c>
      <c r="P25" s="18">
        <f t="shared" si="6"/>
        <v>24</v>
      </c>
      <c r="Q25" s="29">
        <f t="shared" si="6"/>
        <v>22</v>
      </c>
      <c r="R25" s="19">
        <f>(P25)/B25</f>
        <v>8</v>
      </c>
      <c r="S25" s="18">
        <f>SUM(S10:S24)</f>
        <v>3</v>
      </c>
      <c r="T25" s="17">
        <f>SUM(T10:T24)</f>
        <v>1</v>
      </c>
      <c r="U25" s="17">
        <f>SUM(U10:U24)</f>
        <v>5</v>
      </c>
      <c r="V25" s="30">
        <f>(S25)/B25</f>
        <v>1</v>
      </c>
    </row>
    <row r="26" spans="1:22" ht="15.75">
      <c r="A26" s="20"/>
      <c r="B26" s="20"/>
      <c r="C26" s="20"/>
      <c r="D26" s="20"/>
      <c r="E26" s="20"/>
      <c r="F26" s="20"/>
      <c r="G26" s="21"/>
      <c r="H26" s="4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5.75">
      <c r="A27" s="20"/>
      <c r="B27" s="20"/>
      <c r="C27" s="20" t="s">
        <v>31</v>
      </c>
      <c r="D27" s="20" t="s">
        <v>27</v>
      </c>
      <c r="E27" s="20" t="s">
        <v>32</v>
      </c>
      <c r="F27" s="20" t="s">
        <v>33</v>
      </c>
      <c r="G27" s="21" t="s">
        <v>34</v>
      </c>
      <c r="H27" s="41" t="s">
        <v>35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15.75">
      <c r="A28" s="27" t="s">
        <v>36</v>
      </c>
      <c r="B28" s="22"/>
      <c r="C28" s="9">
        <v>36</v>
      </c>
      <c r="D28" s="9">
        <v>48</v>
      </c>
      <c r="E28" s="9">
        <v>1</v>
      </c>
      <c r="F28" s="9">
        <f>SUM(C28:E28)</f>
        <v>85</v>
      </c>
      <c r="G28" s="13">
        <f>((C28+D28)/F28)</f>
        <v>0.9882352941176471</v>
      </c>
      <c r="H28" s="42">
        <f>(C28/B10)</f>
        <v>12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ht="16.5" thickBot="1">
      <c r="A29" s="28" t="s">
        <v>43</v>
      </c>
      <c r="B29" s="24"/>
      <c r="C29" s="9">
        <v>0</v>
      </c>
      <c r="D29" s="9">
        <v>0</v>
      </c>
      <c r="E29" s="9">
        <v>0</v>
      </c>
      <c r="F29" s="9">
        <f>SUM(C29:E29)</f>
        <v>0</v>
      </c>
      <c r="G29" s="13" t="e">
        <f>((C29+D29)/F29)</f>
        <v>#DIV/0!</v>
      </c>
      <c r="H29" s="43">
        <f>(C29/B15)</f>
        <v>0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ht="18.75">
      <c r="A30" s="23" t="s">
        <v>33</v>
      </c>
      <c r="B30" s="24"/>
      <c r="C30" s="25">
        <f>SUM(C28:C29)</f>
        <v>36</v>
      </c>
      <c r="D30" s="25">
        <f>SUM(D28:D29)</f>
        <v>48</v>
      </c>
      <c r="E30" s="25">
        <f>SUM(E28:E29)</f>
        <v>1</v>
      </c>
      <c r="F30" s="25">
        <f>SUM(C30:E30)</f>
        <v>85</v>
      </c>
      <c r="G30" s="26">
        <f>((C30+D30)/F30)</f>
        <v>0.9882352941176471</v>
      </c>
      <c r="H30" s="44">
        <f>SUM(H28:H29)</f>
        <v>12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</sheetData>
  <mergeCells count="7">
    <mergeCell ref="P8:R8"/>
    <mergeCell ref="S8:V8"/>
    <mergeCell ref="E1:O3"/>
    <mergeCell ref="A8:B8"/>
    <mergeCell ref="C8:H8"/>
    <mergeCell ref="I8:M8"/>
    <mergeCell ref="N8:O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7">
      <selection activeCell="F29" sqref="F29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36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18</v>
      </c>
      <c r="C1" s="3">
        <v>25</v>
      </c>
      <c r="E1" s="49" t="s">
        <v>59</v>
      </c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1" t="s">
        <v>1</v>
      </c>
      <c r="B2" s="2">
        <v>25</v>
      </c>
      <c r="C2" s="4">
        <v>16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">
      <c r="A3" s="1" t="s">
        <v>2</v>
      </c>
      <c r="B3" s="2">
        <v>25</v>
      </c>
      <c r="C3" s="4">
        <v>20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3" ht="15">
      <c r="A4" s="1" t="s">
        <v>3</v>
      </c>
      <c r="B4" s="2">
        <v>25</v>
      </c>
      <c r="C4" s="4">
        <v>15</v>
      </c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93</v>
      </c>
      <c r="C6" s="6">
        <f>SUM(C1:C5)</f>
        <v>76</v>
      </c>
    </row>
    <row r="7" spans="1:3" ht="24" customHeight="1">
      <c r="A7" s="7"/>
      <c r="C7" s="8"/>
    </row>
    <row r="8" spans="1:22" ht="18.75">
      <c r="A8" s="50" t="s">
        <v>5</v>
      </c>
      <c r="B8" s="51"/>
      <c r="C8" s="46" t="s">
        <v>6</v>
      </c>
      <c r="D8" s="47"/>
      <c r="E8" s="47"/>
      <c r="F8" s="47"/>
      <c r="G8" s="47"/>
      <c r="H8" s="48"/>
      <c r="I8" s="46" t="s">
        <v>7</v>
      </c>
      <c r="J8" s="47"/>
      <c r="K8" s="47"/>
      <c r="L8" s="47"/>
      <c r="M8" s="48"/>
      <c r="N8" s="52" t="s">
        <v>8</v>
      </c>
      <c r="O8" s="53"/>
      <c r="P8" s="46" t="s">
        <v>9</v>
      </c>
      <c r="Q8" s="47"/>
      <c r="R8" s="48"/>
      <c r="S8" s="46" t="s">
        <v>10</v>
      </c>
      <c r="T8" s="47"/>
      <c r="U8" s="47"/>
      <c r="V8" s="48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37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35" t="s">
        <v>29</v>
      </c>
    </row>
    <row r="10" spans="1:22" ht="15.75">
      <c r="A10" s="10" t="s">
        <v>36</v>
      </c>
      <c r="B10" s="9">
        <v>4</v>
      </c>
      <c r="C10" s="12">
        <v>1</v>
      </c>
      <c r="D10" s="9">
        <v>5</v>
      </c>
      <c r="E10" s="9">
        <v>0</v>
      </c>
      <c r="F10" s="9">
        <f aca="true" t="shared" si="0" ref="F10:F23">SUM(C10:E10)</f>
        <v>6</v>
      </c>
      <c r="G10" s="13">
        <f aca="true" t="shared" si="1" ref="G10:G23">((C10+D10)/F10)</f>
        <v>1</v>
      </c>
      <c r="H10" s="38">
        <f aca="true" t="shared" si="2" ref="H10:H23">(C10/B10)</f>
        <v>0.25</v>
      </c>
      <c r="I10" s="12">
        <v>11</v>
      </c>
      <c r="J10" s="9">
        <v>13</v>
      </c>
      <c r="K10" s="13">
        <f aca="true" t="shared" si="3" ref="K10:K23">(I10/J10)</f>
        <v>0.8461538461538461</v>
      </c>
      <c r="L10" s="9">
        <v>1</v>
      </c>
      <c r="M10" s="33">
        <v>7</v>
      </c>
      <c r="N10" s="14">
        <v>5</v>
      </c>
      <c r="O10" s="33">
        <v>1</v>
      </c>
      <c r="P10" s="14">
        <v>3</v>
      </c>
      <c r="Q10" s="9">
        <v>3</v>
      </c>
      <c r="R10" s="34">
        <f aca="true" t="shared" si="4" ref="R10:R23">P10/B10</f>
        <v>0.75</v>
      </c>
      <c r="S10" s="14">
        <v>0</v>
      </c>
      <c r="T10" s="9">
        <v>0</v>
      </c>
      <c r="U10" s="9">
        <v>1</v>
      </c>
      <c r="V10" s="33">
        <f aca="true" t="shared" si="5" ref="V10:V23">(S10+T10)/B10</f>
        <v>0</v>
      </c>
    </row>
    <row r="11" spans="1:22" ht="15.75">
      <c r="A11" s="10" t="s">
        <v>45</v>
      </c>
      <c r="B11" s="9">
        <v>4</v>
      </c>
      <c r="C11" s="12">
        <v>11</v>
      </c>
      <c r="D11" s="9">
        <v>18</v>
      </c>
      <c r="E11" s="9">
        <v>5</v>
      </c>
      <c r="F11" s="9">
        <f t="shared" si="0"/>
        <v>34</v>
      </c>
      <c r="G11" s="13">
        <f t="shared" si="1"/>
        <v>0.8529411764705882</v>
      </c>
      <c r="H11" s="38">
        <f t="shared" si="2"/>
        <v>2.75</v>
      </c>
      <c r="I11" s="12">
        <v>19</v>
      </c>
      <c r="J11" s="9">
        <v>22</v>
      </c>
      <c r="K11" s="13">
        <f t="shared" si="3"/>
        <v>0.8636363636363636</v>
      </c>
      <c r="L11" s="9">
        <v>3</v>
      </c>
      <c r="M11" s="33">
        <v>16</v>
      </c>
      <c r="N11" s="14">
        <v>27</v>
      </c>
      <c r="O11" s="33">
        <v>0</v>
      </c>
      <c r="P11" s="14">
        <v>4</v>
      </c>
      <c r="Q11" s="9">
        <v>3</v>
      </c>
      <c r="R11" s="34">
        <f t="shared" si="4"/>
        <v>1</v>
      </c>
      <c r="S11" s="14">
        <v>0</v>
      </c>
      <c r="T11" s="9">
        <v>0</v>
      </c>
      <c r="U11" s="9">
        <v>0</v>
      </c>
      <c r="V11" s="33">
        <f t="shared" si="5"/>
        <v>0</v>
      </c>
    </row>
    <row r="12" spans="1:22" ht="15.75">
      <c r="A12" s="10" t="s">
        <v>38</v>
      </c>
      <c r="B12" s="9">
        <v>4</v>
      </c>
      <c r="C12" s="12">
        <v>6</v>
      </c>
      <c r="D12" s="9">
        <v>13</v>
      </c>
      <c r="E12" s="9">
        <v>5</v>
      </c>
      <c r="F12" s="9">
        <f t="shared" si="0"/>
        <v>24</v>
      </c>
      <c r="G12" s="13">
        <f t="shared" si="1"/>
        <v>0.7916666666666666</v>
      </c>
      <c r="H12" s="38">
        <f t="shared" si="2"/>
        <v>1.5</v>
      </c>
      <c r="I12" s="12">
        <v>8</v>
      </c>
      <c r="J12" s="9">
        <v>10</v>
      </c>
      <c r="K12" s="13">
        <f t="shared" si="3"/>
        <v>0.8</v>
      </c>
      <c r="L12" s="9">
        <v>3</v>
      </c>
      <c r="M12" s="33">
        <v>4</v>
      </c>
      <c r="N12" s="14">
        <v>24</v>
      </c>
      <c r="O12" s="33">
        <v>1</v>
      </c>
      <c r="P12" s="14">
        <v>6</v>
      </c>
      <c r="Q12" s="9">
        <v>8</v>
      </c>
      <c r="R12" s="34">
        <f t="shared" si="4"/>
        <v>1.5</v>
      </c>
      <c r="S12" s="14">
        <v>0</v>
      </c>
      <c r="T12" s="9">
        <v>0</v>
      </c>
      <c r="U12" s="9">
        <v>0</v>
      </c>
      <c r="V12" s="33">
        <f t="shared" si="5"/>
        <v>0</v>
      </c>
    </row>
    <row r="13" spans="1:22" ht="15.75">
      <c r="A13" s="10" t="s">
        <v>39</v>
      </c>
      <c r="B13" s="9">
        <v>4</v>
      </c>
      <c r="C13" s="12">
        <v>11</v>
      </c>
      <c r="D13" s="9">
        <v>16</v>
      </c>
      <c r="E13" s="9">
        <v>8</v>
      </c>
      <c r="F13" s="9">
        <f t="shared" si="0"/>
        <v>35</v>
      </c>
      <c r="G13" s="13">
        <f t="shared" si="1"/>
        <v>0.7714285714285715</v>
      </c>
      <c r="H13" s="38">
        <f t="shared" si="2"/>
        <v>2.75</v>
      </c>
      <c r="I13" s="12">
        <v>0</v>
      </c>
      <c r="J13" s="9">
        <v>0</v>
      </c>
      <c r="K13" s="13" t="e">
        <f t="shared" si="3"/>
        <v>#DIV/0!</v>
      </c>
      <c r="L13" s="9">
        <v>0</v>
      </c>
      <c r="M13" s="33">
        <v>0</v>
      </c>
      <c r="N13" s="14">
        <v>2</v>
      </c>
      <c r="O13" s="33">
        <v>0</v>
      </c>
      <c r="P13" s="14">
        <v>0</v>
      </c>
      <c r="Q13" s="9">
        <v>2</v>
      </c>
      <c r="R13" s="34">
        <f t="shared" si="4"/>
        <v>0</v>
      </c>
      <c r="S13" s="14">
        <v>3</v>
      </c>
      <c r="T13" s="9">
        <v>0</v>
      </c>
      <c r="U13" s="9">
        <v>4</v>
      </c>
      <c r="V13" s="33">
        <f t="shared" si="5"/>
        <v>0.75</v>
      </c>
    </row>
    <row r="14" spans="1:22" ht="15.75">
      <c r="A14" s="10" t="s">
        <v>42</v>
      </c>
      <c r="B14" s="9">
        <v>4</v>
      </c>
      <c r="C14" s="12">
        <v>7</v>
      </c>
      <c r="D14" s="9">
        <v>14</v>
      </c>
      <c r="E14" s="9">
        <v>3</v>
      </c>
      <c r="F14" s="9">
        <f t="shared" si="0"/>
        <v>24</v>
      </c>
      <c r="G14" s="13">
        <f t="shared" si="1"/>
        <v>0.875</v>
      </c>
      <c r="H14" s="38">
        <f t="shared" si="2"/>
        <v>1.75</v>
      </c>
      <c r="I14" s="12">
        <v>13</v>
      </c>
      <c r="J14" s="9">
        <v>13</v>
      </c>
      <c r="K14" s="13">
        <f t="shared" si="3"/>
        <v>1</v>
      </c>
      <c r="L14" s="9">
        <v>3</v>
      </c>
      <c r="M14" s="33">
        <v>11</v>
      </c>
      <c r="N14" s="14">
        <v>2</v>
      </c>
      <c r="O14" s="33">
        <v>0</v>
      </c>
      <c r="P14" s="14">
        <v>4</v>
      </c>
      <c r="Q14" s="9">
        <v>2</v>
      </c>
      <c r="R14" s="34">
        <f t="shared" si="4"/>
        <v>1</v>
      </c>
      <c r="S14" s="14">
        <v>2</v>
      </c>
      <c r="T14" s="9">
        <v>0</v>
      </c>
      <c r="U14" s="9">
        <v>3</v>
      </c>
      <c r="V14" s="33">
        <f t="shared" si="5"/>
        <v>0.5</v>
      </c>
    </row>
    <row r="15" spans="1:22" ht="15.75">
      <c r="A15" s="10" t="s">
        <v>43</v>
      </c>
      <c r="B15" s="9">
        <v>4</v>
      </c>
      <c r="C15" s="12">
        <v>2</v>
      </c>
      <c r="D15" s="9">
        <v>9</v>
      </c>
      <c r="E15" s="9">
        <v>1</v>
      </c>
      <c r="F15" s="9">
        <f t="shared" si="0"/>
        <v>12</v>
      </c>
      <c r="G15" s="13">
        <f t="shared" si="1"/>
        <v>0.9166666666666666</v>
      </c>
      <c r="H15" s="38">
        <f t="shared" si="2"/>
        <v>0.5</v>
      </c>
      <c r="I15" s="12">
        <v>15</v>
      </c>
      <c r="J15" s="9">
        <v>17</v>
      </c>
      <c r="K15" s="13">
        <f t="shared" si="3"/>
        <v>0.8823529411764706</v>
      </c>
      <c r="L15" s="9">
        <v>1</v>
      </c>
      <c r="M15" s="33">
        <v>9</v>
      </c>
      <c r="N15" s="14">
        <v>26</v>
      </c>
      <c r="O15" s="33">
        <v>1</v>
      </c>
      <c r="P15" s="14">
        <v>3</v>
      </c>
      <c r="Q15" s="9">
        <v>2</v>
      </c>
      <c r="R15" s="34">
        <f t="shared" si="4"/>
        <v>0.75</v>
      </c>
      <c r="S15" s="14">
        <v>0</v>
      </c>
      <c r="T15" s="9">
        <v>0</v>
      </c>
      <c r="U15" s="9">
        <v>1</v>
      </c>
      <c r="V15" s="33">
        <f t="shared" si="5"/>
        <v>0</v>
      </c>
    </row>
    <row r="16" spans="1:22" ht="15.75">
      <c r="A16" s="10" t="s">
        <v>37</v>
      </c>
      <c r="B16" s="9">
        <v>4</v>
      </c>
      <c r="C16" s="12">
        <v>0</v>
      </c>
      <c r="D16" s="9">
        <v>0</v>
      </c>
      <c r="E16" s="9">
        <v>0</v>
      </c>
      <c r="F16" s="9">
        <f t="shared" si="0"/>
        <v>0</v>
      </c>
      <c r="G16" s="13" t="e">
        <f t="shared" si="1"/>
        <v>#DIV/0!</v>
      </c>
      <c r="H16" s="38">
        <f t="shared" si="2"/>
        <v>0</v>
      </c>
      <c r="I16" s="12">
        <v>14</v>
      </c>
      <c r="J16" s="9">
        <v>16</v>
      </c>
      <c r="K16" s="13">
        <f t="shared" si="3"/>
        <v>0.875</v>
      </c>
      <c r="L16" s="9">
        <v>0</v>
      </c>
      <c r="M16" s="33">
        <v>5</v>
      </c>
      <c r="N16" s="14">
        <v>36</v>
      </c>
      <c r="O16" s="33">
        <v>4</v>
      </c>
      <c r="P16" s="14">
        <v>10</v>
      </c>
      <c r="Q16" s="9">
        <v>5</v>
      </c>
      <c r="R16" s="34">
        <f t="shared" si="4"/>
        <v>2.5</v>
      </c>
      <c r="S16" s="14">
        <v>0</v>
      </c>
      <c r="T16" s="9">
        <v>0</v>
      </c>
      <c r="U16" s="9">
        <v>0</v>
      </c>
      <c r="V16" s="33">
        <f t="shared" si="5"/>
        <v>0</v>
      </c>
    </row>
    <row r="17" spans="1:22" ht="15.75">
      <c r="A17" s="10" t="s">
        <v>41</v>
      </c>
      <c r="B17" s="9">
        <v>1</v>
      </c>
      <c r="C17" s="12">
        <v>4</v>
      </c>
      <c r="D17" s="9">
        <v>0</v>
      </c>
      <c r="E17" s="9">
        <v>0</v>
      </c>
      <c r="F17" s="9">
        <f t="shared" si="0"/>
        <v>4</v>
      </c>
      <c r="G17" s="13">
        <f t="shared" si="1"/>
        <v>1</v>
      </c>
      <c r="H17" s="38">
        <f t="shared" si="2"/>
        <v>4</v>
      </c>
      <c r="I17" s="12">
        <v>0</v>
      </c>
      <c r="J17" s="9">
        <v>0</v>
      </c>
      <c r="K17" s="13" t="e">
        <f t="shared" si="3"/>
        <v>#DIV/0!</v>
      </c>
      <c r="L17" s="9">
        <v>0</v>
      </c>
      <c r="M17" s="33">
        <v>0</v>
      </c>
      <c r="N17" s="14">
        <v>2</v>
      </c>
      <c r="O17" s="33">
        <v>1</v>
      </c>
      <c r="P17" s="14">
        <v>0</v>
      </c>
      <c r="Q17" s="9">
        <v>0</v>
      </c>
      <c r="R17" s="34">
        <f t="shared" si="4"/>
        <v>0</v>
      </c>
      <c r="S17" s="14">
        <v>0</v>
      </c>
      <c r="T17" s="9">
        <v>0</v>
      </c>
      <c r="U17" s="9">
        <v>0</v>
      </c>
      <c r="V17" s="33">
        <f t="shared" si="5"/>
        <v>0</v>
      </c>
    </row>
    <row r="18" spans="1:22" ht="15.75">
      <c r="A18" s="10" t="s">
        <v>40</v>
      </c>
      <c r="B18" s="9">
        <v>0</v>
      </c>
      <c r="C18" s="12">
        <v>0</v>
      </c>
      <c r="D18" s="9">
        <v>0</v>
      </c>
      <c r="E18" s="9">
        <v>0</v>
      </c>
      <c r="F18" s="9">
        <f t="shared" si="0"/>
        <v>0</v>
      </c>
      <c r="G18" s="13" t="e">
        <f t="shared" si="1"/>
        <v>#DIV/0!</v>
      </c>
      <c r="H18" s="38" t="e">
        <f t="shared" si="2"/>
        <v>#DIV/0!</v>
      </c>
      <c r="I18" s="12">
        <v>0</v>
      </c>
      <c r="J18" s="9">
        <v>0</v>
      </c>
      <c r="K18" s="13" t="e">
        <f t="shared" si="3"/>
        <v>#DIV/0!</v>
      </c>
      <c r="L18" s="9">
        <v>0</v>
      </c>
      <c r="M18" s="33">
        <v>0</v>
      </c>
      <c r="N18" s="14">
        <v>0</v>
      </c>
      <c r="O18" s="33">
        <v>0</v>
      </c>
      <c r="P18" s="14">
        <v>0</v>
      </c>
      <c r="Q18" s="9">
        <v>0</v>
      </c>
      <c r="R18" s="34" t="e">
        <f t="shared" si="4"/>
        <v>#DIV/0!</v>
      </c>
      <c r="S18" s="14">
        <v>0</v>
      </c>
      <c r="T18" s="9">
        <v>0</v>
      </c>
      <c r="U18" s="9">
        <v>0</v>
      </c>
      <c r="V18" s="33" t="e">
        <f t="shared" si="5"/>
        <v>#DIV/0!</v>
      </c>
    </row>
    <row r="19" spans="1:22" ht="15.75">
      <c r="A19" s="10" t="s">
        <v>44</v>
      </c>
      <c r="B19" s="9">
        <v>0</v>
      </c>
      <c r="C19" s="12">
        <v>0</v>
      </c>
      <c r="D19" s="9">
        <v>0</v>
      </c>
      <c r="E19" s="9">
        <v>0</v>
      </c>
      <c r="F19" s="9">
        <f t="shared" si="0"/>
        <v>0</v>
      </c>
      <c r="G19" s="13" t="e">
        <f t="shared" si="1"/>
        <v>#DIV/0!</v>
      </c>
      <c r="H19" s="38" t="e">
        <f t="shared" si="2"/>
        <v>#DIV/0!</v>
      </c>
      <c r="I19" s="12">
        <v>0</v>
      </c>
      <c r="J19" s="9">
        <v>0</v>
      </c>
      <c r="K19" s="13" t="e">
        <f t="shared" si="3"/>
        <v>#DIV/0!</v>
      </c>
      <c r="L19" s="9">
        <v>0</v>
      </c>
      <c r="M19" s="33">
        <v>0</v>
      </c>
      <c r="N19" s="14">
        <v>0</v>
      </c>
      <c r="O19" s="33">
        <v>0</v>
      </c>
      <c r="P19" s="14">
        <v>0</v>
      </c>
      <c r="Q19" s="9">
        <v>0</v>
      </c>
      <c r="R19" s="34" t="e">
        <f t="shared" si="4"/>
        <v>#DIV/0!</v>
      </c>
      <c r="S19" s="14">
        <v>0</v>
      </c>
      <c r="T19" s="9">
        <v>0</v>
      </c>
      <c r="U19" s="9">
        <v>0</v>
      </c>
      <c r="V19" s="33" t="e">
        <f t="shared" si="5"/>
        <v>#DIV/0!</v>
      </c>
    </row>
    <row r="20" spans="1:22" ht="15.75">
      <c r="A20" s="10" t="s">
        <v>46</v>
      </c>
      <c r="B20" s="9">
        <v>0</v>
      </c>
      <c r="C20" s="12">
        <v>0</v>
      </c>
      <c r="D20" s="9">
        <v>0</v>
      </c>
      <c r="E20" s="9">
        <v>0</v>
      </c>
      <c r="F20" s="9">
        <f t="shared" si="0"/>
        <v>0</v>
      </c>
      <c r="G20" s="13" t="e">
        <f t="shared" si="1"/>
        <v>#DIV/0!</v>
      </c>
      <c r="H20" s="38" t="e">
        <f t="shared" si="2"/>
        <v>#DIV/0!</v>
      </c>
      <c r="I20" s="12">
        <v>0</v>
      </c>
      <c r="J20" s="9">
        <v>0</v>
      </c>
      <c r="K20" s="13" t="e">
        <f t="shared" si="3"/>
        <v>#DIV/0!</v>
      </c>
      <c r="L20" s="9">
        <v>0</v>
      </c>
      <c r="M20" s="33">
        <v>0</v>
      </c>
      <c r="N20" s="14">
        <v>0</v>
      </c>
      <c r="O20" s="33">
        <v>0</v>
      </c>
      <c r="P20" s="14">
        <v>0</v>
      </c>
      <c r="Q20" s="9">
        <v>0</v>
      </c>
      <c r="R20" s="34" t="e">
        <f t="shared" si="4"/>
        <v>#DIV/0!</v>
      </c>
      <c r="S20" s="14">
        <v>0</v>
      </c>
      <c r="T20" s="9">
        <v>0</v>
      </c>
      <c r="U20" s="9">
        <v>0</v>
      </c>
      <c r="V20" s="33" t="e">
        <f t="shared" si="5"/>
        <v>#DIV/0!</v>
      </c>
    </row>
    <row r="21" spans="1:22" ht="15.75">
      <c r="A21" s="10" t="s">
        <v>47</v>
      </c>
      <c r="B21" s="9">
        <v>0</v>
      </c>
      <c r="C21" s="12">
        <v>0</v>
      </c>
      <c r="D21" s="9">
        <v>0</v>
      </c>
      <c r="E21" s="9">
        <v>0</v>
      </c>
      <c r="F21" s="9">
        <f t="shared" si="0"/>
        <v>0</v>
      </c>
      <c r="G21" s="13" t="e">
        <f t="shared" si="1"/>
        <v>#DIV/0!</v>
      </c>
      <c r="H21" s="38" t="e">
        <f t="shared" si="2"/>
        <v>#DIV/0!</v>
      </c>
      <c r="I21" s="12">
        <v>0</v>
      </c>
      <c r="J21" s="9">
        <v>0</v>
      </c>
      <c r="K21" s="13" t="e">
        <f t="shared" si="3"/>
        <v>#DIV/0!</v>
      </c>
      <c r="L21" s="9">
        <v>0</v>
      </c>
      <c r="M21" s="33">
        <v>0</v>
      </c>
      <c r="N21" s="14">
        <v>0</v>
      </c>
      <c r="O21" s="33">
        <v>0</v>
      </c>
      <c r="P21" s="14">
        <v>0</v>
      </c>
      <c r="Q21" s="9">
        <v>0</v>
      </c>
      <c r="R21" s="34" t="e">
        <f t="shared" si="4"/>
        <v>#DIV/0!</v>
      </c>
      <c r="S21" s="14">
        <v>0</v>
      </c>
      <c r="T21" s="9">
        <v>0</v>
      </c>
      <c r="U21" s="9">
        <v>0</v>
      </c>
      <c r="V21" s="33" t="e">
        <f t="shared" si="5"/>
        <v>#DIV/0!</v>
      </c>
    </row>
    <row r="22" spans="1:22" ht="15.75">
      <c r="A22" s="10"/>
      <c r="B22" s="9">
        <v>0</v>
      </c>
      <c r="C22" s="12">
        <v>0</v>
      </c>
      <c r="D22" s="9">
        <v>0</v>
      </c>
      <c r="E22" s="9">
        <v>0</v>
      </c>
      <c r="F22" s="9">
        <f t="shared" si="0"/>
        <v>0</v>
      </c>
      <c r="G22" s="13" t="e">
        <f t="shared" si="1"/>
        <v>#DIV/0!</v>
      </c>
      <c r="H22" s="38" t="e">
        <f t="shared" si="2"/>
        <v>#DIV/0!</v>
      </c>
      <c r="I22" s="12">
        <v>0</v>
      </c>
      <c r="J22" s="9">
        <v>0</v>
      </c>
      <c r="K22" s="13" t="e">
        <f t="shared" si="3"/>
        <v>#DIV/0!</v>
      </c>
      <c r="L22" s="9">
        <v>0</v>
      </c>
      <c r="M22" s="33">
        <v>0</v>
      </c>
      <c r="N22" s="14">
        <v>0</v>
      </c>
      <c r="O22" s="33">
        <v>0</v>
      </c>
      <c r="P22" s="14">
        <v>0</v>
      </c>
      <c r="Q22" s="9">
        <v>0</v>
      </c>
      <c r="R22" s="34" t="e">
        <f t="shared" si="4"/>
        <v>#DIV/0!</v>
      </c>
      <c r="S22" s="14">
        <v>0</v>
      </c>
      <c r="T22" s="9">
        <v>0</v>
      </c>
      <c r="U22" s="9">
        <v>0</v>
      </c>
      <c r="V22" s="33" t="e">
        <f t="shared" si="5"/>
        <v>#DIV/0!</v>
      </c>
    </row>
    <row r="23" spans="1:22" ht="15.75">
      <c r="A23" s="10"/>
      <c r="B23" s="9">
        <v>0</v>
      </c>
      <c r="C23" s="12">
        <v>0</v>
      </c>
      <c r="D23" s="9">
        <v>0</v>
      </c>
      <c r="E23" s="9">
        <v>0</v>
      </c>
      <c r="F23" s="9">
        <f t="shared" si="0"/>
        <v>0</v>
      </c>
      <c r="G23" s="13" t="e">
        <f t="shared" si="1"/>
        <v>#DIV/0!</v>
      </c>
      <c r="H23" s="38" t="e">
        <f t="shared" si="2"/>
        <v>#DIV/0!</v>
      </c>
      <c r="I23" s="12">
        <v>0</v>
      </c>
      <c r="J23" s="9">
        <v>0</v>
      </c>
      <c r="K23" s="13" t="e">
        <f t="shared" si="3"/>
        <v>#DIV/0!</v>
      </c>
      <c r="L23" s="9">
        <v>0</v>
      </c>
      <c r="M23" s="33">
        <v>0</v>
      </c>
      <c r="N23" s="14">
        <v>0</v>
      </c>
      <c r="O23" s="33">
        <v>0</v>
      </c>
      <c r="P23" s="14">
        <v>0</v>
      </c>
      <c r="Q23" s="9">
        <v>0</v>
      </c>
      <c r="R23" s="34" t="e">
        <f t="shared" si="4"/>
        <v>#DIV/0!</v>
      </c>
      <c r="S23" s="14">
        <v>0</v>
      </c>
      <c r="T23" s="9">
        <v>0</v>
      </c>
      <c r="U23" s="9">
        <v>0</v>
      </c>
      <c r="V23" s="33" t="e">
        <f t="shared" si="5"/>
        <v>#DIV/0!</v>
      </c>
    </row>
    <row r="24" spans="2:22" ht="16.5" thickBot="1">
      <c r="B24" s="9"/>
      <c r="C24" s="12"/>
      <c r="D24" s="9"/>
      <c r="E24" s="9"/>
      <c r="F24" s="9"/>
      <c r="G24" s="31"/>
      <c r="H24" s="39"/>
      <c r="I24" s="12"/>
      <c r="J24" s="9"/>
      <c r="K24" s="31"/>
      <c r="L24" s="9"/>
      <c r="M24" s="9"/>
      <c r="N24" s="12"/>
      <c r="O24" s="14"/>
      <c r="P24" s="12"/>
      <c r="Q24" s="9"/>
      <c r="R24" s="15"/>
      <c r="S24" s="12"/>
      <c r="T24" s="9"/>
      <c r="U24" s="9"/>
      <c r="V24" s="33"/>
    </row>
    <row r="25" spans="1:22" ht="18.75">
      <c r="A25" s="16" t="s">
        <v>30</v>
      </c>
      <c r="B25" s="17">
        <v>4</v>
      </c>
      <c r="C25" s="18">
        <f>SUM(C10:C24)</f>
        <v>42</v>
      </c>
      <c r="D25" s="29">
        <f>SUM(D10:D24)</f>
        <v>75</v>
      </c>
      <c r="E25" s="29">
        <f>SUM(E10:E24)</f>
        <v>22</v>
      </c>
      <c r="F25" s="17">
        <f>SUM(F10:F24)</f>
        <v>139</v>
      </c>
      <c r="G25" s="32">
        <f>((C25+D25)/F25)</f>
        <v>0.841726618705036</v>
      </c>
      <c r="H25" s="40">
        <f>(C25/B25)</f>
        <v>10.5</v>
      </c>
      <c r="I25" s="18">
        <f>SUM(I10:I24)</f>
        <v>80</v>
      </c>
      <c r="J25" s="29">
        <f>SUM(J10:J24)</f>
        <v>91</v>
      </c>
      <c r="K25" s="26">
        <f>(I25/J25)</f>
        <v>0.8791208791208791</v>
      </c>
      <c r="L25" s="17">
        <f aca="true" t="shared" si="6" ref="L25:Q25">SUM(L10:L24)</f>
        <v>11</v>
      </c>
      <c r="M25" s="30">
        <f t="shared" si="6"/>
        <v>52</v>
      </c>
      <c r="N25" s="29">
        <f t="shared" si="6"/>
        <v>124</v>
      </c>
      <c r="O25" s="17">
        <f t="shared" si="6"/>
        <v>8</v>
      </c>
      <c r="P25" s="18">
        <f t="shared" si="6"/>
        <v>30</v>
      </c>
      <c r="Q25" s="29">
        <f t="shared" si="6"/>
        <v>25</v>
      </c>
      <c r="R25" s="19">
        <f>(P25)/B25</f>
        <v>7.5</v>
      </c>
      <c r="S25" s="18">
        <f>SUM(S10:S24)</f>
        <v>5</v>
      </c>
      <c r="T25" s="17">
        <f>SUM(T10:T24)</f>
        <v>0</v>
      </c>
      <c r="U25" s="17">
        <f>SUM(U10:U24)</f>
        <v>9</v>
      </c>
      <c r="V25" s="30">
        <f>(S25)/B25</f>
        <v>1.25</v>
      </c>
    </row>
    <row r="26" spans="1:22" ht="15.75">
      <c r="A26" s="20"/>
      <c r="B26" s="20"/>
      <c r="C26" s="20"/>
      <c r="D26" s="20"/>
      <c r="E26" s="20"/>
      <c r="F26" s="20"/>
      <c r="G26" s="21"/>
      <c r="H26" s="4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5.75">
      <c r="A27" s="20"/>
      <c r="B27" s="20"/>
      <c r="C27" s="20" t="s">
        <v>31</v>
      </c>
      <c r="D27" s="20" t="s">
        <v>27</v>
      </c>
      <c r="E27" s="20" t="s">
        <v>32</v>
      </c>
      <c r="F27" s="20" t="s">
        <v>33</v>
      </c>
      <c r="G27" s="21" t="s">
        <v>34</v>
      </c>
      <c r="H27" s="41" t="s">
        <v>35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15.75">
      <c r="A28" s="27" t="s">
        <v>36</v>
      </c>
      <c r="B28" s="22"/>
      <c r="C28" s="9">
        <v>35</v>
      </c>
      <c r="D28" s="9">
        <v>74</v>
      </c>
      <c r="E28" s="9">
        <v>1</v>
      </c>
      <c r="F28" s="9">
        <f>SUM(C28:E28)</f>
        <v>110</v>
      </c>
      <c r="G28" s="13">
        <f>((C28+D28)/F28)</f>
        <v>0.990909090909091</v>
      </c>
      <c r="H28" s="42">
        <f>(C28/B10)</f>
        <v>8.75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ht="16.5" thickBot="1">
      <c r="A29" s="28" t="s">
        <v>43</v>
      </c>
      <c r="B29" s="24"/>
      <c r="C29" s="9">
        <v>3</v>
      </c>
      <c r="D29" s="9">
        <v>4</v>
      </c>
      <c r="E29" s="9">
        <v>0</v>
      </c>
      <c r="F29" s="9">
        <f>SUM(C29:E29)</f>
        <v>7</v>
      </c>
      <c r="G29" s="13">
        <f>((C29+D29)/F29)</f>
        <v>1</v>
      </c>
      <c r="H29" s="43">
        <f>(C29/B15)</f>
        <v>0.75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ht="18.75">
      <c r="A30" s="23" t="s">
        <v>33</v>
      </c>
      <c r="B30" s="24"/>
      <c r="C30" s="25">
        <f>SUM(C28:C29)</f>
        <v>38</v>
      </c>
      <c r="D30" s="25">
        <f>SUM(D28:D29)</f>
        <v>78</v>
      </c>
      <c r="E30" s="25">
        <f>SUM(E28:E29)</f>
        <v>1</v>
      </c>
      <c r="F30" s="25">
        <f>SUM(C30:E30)</f>
        <v>117</v>
      </c>
      <c r="G30" s="26">
        <f>((C30+D30)/F30)</f>
        <v>0.9914529914529915</v>
      </c>
      <c r="H30" s="44">
        <f>SUM(H28:H29)</f>
        <v>9.5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</sheetData>
  <mergeCells count="7">
    <mergeCell ref="P8:R8"/>
    <mergeCell ref="S8:V8"/>
    <mergeCell ref="E1:O3"/>
    <mergeCell ref="A8:B8"/>
    <mergeCell ref="C8:H8"/>
    <mergeCell ref="I8:M8"/>
    <mergeCell ref="N8:O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3">
      <selection activeCell="B26" sqref="B26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11.8515625" style="36" bestFit="1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25</v>
      </c>
      <c r="C1" s="3">
        <v>21</v>
      </c>
      <c r="E1" s="49" t="s">
        <v>48</v>
      </c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1" t="s">
        <v>1</v>
      </c>
      <c r="B2" s="2">
        <v>13</v>
      </c>
      <c r="C2" s="4">
        <v>25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">
      <c r="A3" s="1" t="s">
        <v>2</v>
      </c>
      <c r="B3" s="2">
        <v>25</v>
      </c>
      <c r="C3" s="4">
        <v>27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3" ht="15">
      <c r="A4" s="1" t="s">
        <v>3</v>
      </c>
      <c r="B4" s="2"/>
      <c r="C4" s="4"/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63</v>
      </c>
      <c r="C6" s="6">
        <f>SUM(C1:C5)</f>
        <v>73</v>
      </c>
    </row>
    <row r="7" spans="1:3" ht="24" customHeight="1">
      <c r="A7" s="7"/>
      <c r="C7" s="8"/>
    </row>
    <row r="8" spans="1:22" ht="18.75">
      <c r="A8" s="50" t="s">
        <v>5</v>
      </c>
      <c r="B8" s="51"/>
      <c r="C8" s="46" t="s">
        <v>6</v>
      </c>
      <c r="D8" s="47"/>
      <c r="E8" s="47"/>
      <c r="F8" s="47"/>
      <c r="G8" s="47"/>
      <c r="H8" s="48"/>
      <c r="I8" s="46" t="s">
        <v>7</v>
      </c>
      <c r="J8" s="47"/>
      <c r="K8" s="47"/>
      <c r="L8" s="47"/>
      <c r="M8" s="48"/>
      <c r="N8" s="52" t="s">
        <v>8</v>
      </c>
      <c r="O8" s="53"/>
      <c r="P8" s="46" t="s">
        <v>9</v>
      </c>
      <c r="Q8" s="47"/>
      <c r="R8" s="48"/>
      <c r="S8" s="46" t="s">
        <v>10</v>
      </c>
      <c r="T8" s="47"/>
      <c r="U8" s="47"/>
      <c r="V8" s="48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37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49</v>
      </c>
      <c r="U9" s="10" t="s">
        <v>28</v>
      </c>
      <c r="V9" s="35" t="s">
        <v>29</v>
      </c>
    </row>
    <row r="10" spans="1:22" ht="15.75">
      <c r="A10" s="10" t="s">
        <v>36</v>
      </c>
      <c r="B10" s="9">
        <v>3</v>
      </c>
      <c r="C10" s="12">
        <v>0</v>
      </c>
      <c r="D10" s="9">
        <v>3</v>
      </c>
      <c r="E10" s="9">
        <v>0</v>
      </c>
      <c r="F10" s="9">
        <f>SUM(C10:E10)</f>
        <v>3</v>
      </c>
      <c r="G10" s="13">
        <f>((C10+D10)/F10)</f>
        <v>1</v>
      </c>
      <c r="H10" s="38">
        <f aca="true" t="shared" si="0" ref="H10:H25">(C10/B10)</f>
        <v>0</v>
      </c>
      <c r="I10" s="12">
        <v>29</v>
      </c>
      <c r="J10" s="9">
        <v>30</v>
      </c>
      <c r="K10" s="13">
        <f aca="true" t="shared" si="1" ref="K10:K25">(I10/J10)</f>
        <v>0.9666666666666667</v>
      </c>
      <c r="L10" s="9">
        <v>1</v>
      </c>
      <c r="M10" s="33">
        <v>8</v>
      </c>
      <c r="N10" s="14">
        <v>10</v>
      </c>
      <c r="O10" s="33">
        <v>0</v>
      </c>
      <c r="P10" s="14">
        <v>1</v>
      </c>
      <c r="Q10" s="9">
        <v>1</v>
      </c>
      <c r="R10" s="34">
        <f>P10/B10</f>
        <v>0.3333333333333333</v>
      </c>
      <c r="S10" s="14">
        <v>0</v>
      </c>
      <c r="T10" s="9">
        <v>0</v>
      </c>
      <c r="U10" s="9">
        <v>2</v>
      </c>
      <c r="V10" s="33">
        <f>(S10+T10)/B10</f>
        <v>0</v>
      </c>
    </row>
    <row r="11" spans="1:22" ht="15.75">
      <c r="A11" s="10" t="s">
        <v>45</v>
      </c>
      <c r="B11" s="9">
        <v>3</v>
      </c>
      <c r="C11" s="12">
        <v>6</v>
      </c>
      <c r="D11" s="9">
        <v>8</v>
      </c>
      <c r="E11" s="9">
        <v>3</v>
      </c>
      <c r="F11" s="9">
        <f>SUM(C11:E11)</f>
        <v>17</v>
      </c>
      <c r="G11" s="13">
        <f aca="true" t="shared" si="2" ref="G11:G25">((C11+D11)/F11)</f>
        <v>0.8235294117647058</v>
      </c>
      <c r="H11" s="38">
        <f t="shared" si="0"/>
        <v>2</v>
      </c>
      <c r="I11" s="12">
        <v>6</v>
      </c>
      <c r="J11" s="9">
        <v>7</v>
      </c>
      <c r="K11" s="13">
        <f t="shared" si="1"/>
        <v>0.8571428571428571</v>
      </c>
      <c r="L11" s="9">
        <v>0</v>
      </c>
      <c r="M11" s="33">
        <v>2</v>
      </c>
      <c r="N11" s="14">
        <v>11</v>
      </c>
      <c r="O11" s="33">
        <v>1</v>
      </c>
      <c r="P11" s="14">
        <v>3</v>
      </c>
      <c r="Q11" s="9">
        <v>5</v>
      </c>
      <c r="R11" s="34">
        <f aca="true" t="shared" si="3" ref="R11:R23">P11/B11</f>
        <v>1</v>
      </c>
      <c r="S11" s="14">
        <v>0</v>
      </c>
      <c r="T11" s="9">
        <v>0</v>
      </c>
      <c r="U11" s="9">
        <v>0</v>
      </c>
      <c r="V11" s="33">
        <f aca="true" t="shared" si="4" ref="V11:V23">(S11+T11)/B11</f>
        <v>0</v>
      </c>
    </row>
    <row r="12" spans="1:22" ht="15.75">
      <c r="A12" s="10" t="s">
        <v>38</v>
      </c>
      <c r="B12" s="9">
        <v>3</v>
      </c>
      <c r="C12" s="12">
        <v>6</v>
      </c>
      <c r="D12" s="9">
        <v>12</v>
      </c>
      <c r="E12" s="9">
        <v>5</v>
      </c>
      <c r="F12" s="9">
        <f>SUM(C12:E12)</f>
        <v>23</v>
      </c>
      <c r="G12" s="13">
        <f t="shared" si="2"/>
        <v>0.782608695652174</v>
      </c>
      <c r="H12" s="38">
        <f t="shared" si="0"/>
        <v>2</v>
      </c>
      <c r="I12" s="12">
        <v>5</v>
      </c>
      <c r="J12" s="9">
        <v>8</v>
      </c>
      <c r="K12" s="13">
        <f t="shared" si="1"/>
        <v>0.625</v>
      </c>
      <c r="L12" s="9">
        <v>0</v>
      </c>
      <c r="M12" s="33">
        <v>1</v>
      </c>
      <c r="N12" s="14">
        <v>17</v>
      </c>
      <c r="O12" s="33">
        <v>1</v>
      </c>
      <c r="P12" s="14">
        <v>5</v>
      </c>
      <c r="Q12" s="9">
        <v>4</v>
      </c>
      <c r="R12" s="34">
        <f t="shared" si="3"/>
        <v>1.6666666666666667</v>
      </c>
      <c r="S12" s="14">
        <v>1</v>
      </c>
      <c r="T12" s="9">
        <v>0</v>
      </c>
      <c r="U12" s="9">
        <v>1</v>
      </c>
      <c r="V12" s="33">
        <f t="shared" si="4"/>
        <v>0.3333333333333333</v>
      </c>
    </row>
    <row r="13" spans="1:22" ht="15.75">
      <c r="A13" s="10" t="s">
        <v>39</v>
      </c>
      <c r="B13" s="9">
        <v>3</v>
      </c>
      <c r="C13" s="12">
        <v>5</v>
      </c>
      <c r="D13" s="9">
        <v>11</v>
      </c>
      <c r="E13" s="9">
        <v>3</v>
      </c>
      <c r="F13" s="9">
        <f>SUM(C13:E13)</f>
        <v>19</v>
      </c>
      <c r="G13" s="13">
        <f t="shared" si="2"/>
        <v>0.8421052631578947</v>
      </c>
      <c r="H13" s="38">
        <f t="shared" si="0"/>
        <v>1.6666666666666667</v>
      </c>
      <c r="I13" s="12">
        <v>9</v>
      </c>
      <c r="J13" s="9">
        <v>10</v>
      </c>
      <c r="K13" s="13">
        <f t="shared" si="1"/>
        <v>0.9</v>
      </c>
      <c r="L13" s="9">
        <v>0</v>
      </c>
      <c r="M13" s="33">
        <v>5</v>
      </c>
      <c r="N13" s="14">
        <v>4</v>
      </c>
      <c r="O13" s="33">
        <v>0</v>
      </c>
      <c r="P13" s="14">
        <v>0</v>
      </c>
      <c r="Q13" s="9">
        <v>3</v>
      </c>
      <c r="R13" s="34">
        <f t="shared" si="3"/>
        <v>0</v>
      </c>
      <c r="S13" s="14">
        <v>3</v>
      </c>
      <c r="T13" s="9">
        <v>0</v>
      </c>
      <c r="U13" s="9">
        <v>2</v>
      </c>
      <c r="V13" s="33">
        <f t="shared" si="4"/>
        <v>1</v>
      </c>
    </row>
    <row r="14" spans="1:22" ht="15.75">
      <c r="A14" s="10" t="s">
        <v>42</v>
      </c>
      <c r="B14" s="9">
        <v>3</v>
      </c>
      <c r="C14" s="12">
        <v>6</v>
      </c>
      <c r="D14" s="9">
        <v>3</v>
      </c>
      <c r="E14" s="9">
        <v>6</v>
      </c>
      <c r="F14" s="9">
        <f>SUM(C14:E14)</f>
        <v>15</v>
      </c>
      <c r="G14" s="13">
        <f t="shared" si="2"/>
        <v>0.6</v>
      </c>
      <c r="H14" s="38">
        <f t="shared" si="0"/>
        <v>2</v>
      </c>
      <c r="I14" s="12">
        <v>11</v>
      </c>
      <c r="J14" s="9">
        <v>12</v>
      </c>
      <c r="K14" s="13">
        <f t="shared" si="1"/>
        <v>0.9166666666666666</v>
      </c>
      <c r="L14" s="9">
        <v>0</v>
      </c>
      <c r="M14" s="33">
        <v>6</v>
      </c>
      <c r="N14" s="14">
        <v>2</v>
      </c>
      <c r="O14" s="33">
        <v>0</v>
      </c>
      <c r="P14" s="14">
        <v>1</v>
      </c>
      <c r="Q14" s="9">
        <v>1</v>
      </c>
      <c r="R14" s="34">
        <f t="shared" si="3"/>
        <v>0.3333333333333333</v>
      </c>
      <c r="S14" s="14">
        <v>1</v>
      </c>
      <c r="T14" s="9">
        <v>0</v>
      </c>
      <c r="U14" s="9">
        <v>1</v>
      </c>
      <c r="V14" s="33">
        <f t="shared" si="4"/>
        <v>0.3333333333333333</v>
      </c>
    </row>
    <row r="15" spans="1:22" ht="15.75">
      <c r="A15" s="10" t="s">
        <v>43</v>
      </c>
      <c r="B15" s="9">
        <v>3</v>
      </c>
      <c r="C15" s="12">
        <v>3</v>
      </c>
      <c r="D15" s="9">
        <v>4</v>
      </c>
      <c r="E15" s="9">
        <v>2</v>
      </c>
      <c r="F15" s="9">
        <f aca="true" t="shared" si="5" ref="F15:F23">SUM(C15:E15)</f>
        <v>9</v>
      </c>
      <c r="G15" s="13">
        <f t="shared" si="2"/>
        <v>0.7777777777777778</v>
      </c>
      <c r="H15" s="38">
        <f t="shared" si="0"/>
        <v>1</v>
      </c>
      <c r="I15" s="12">
        <v>6</v>
      </c>
      <c r="J15" s="9">
        <v>8</v>
      </c>
      <c r="K15" s="13">
        <f t="shared" si="1"/>
        <v>0.75</v>
      </c>
      <c r="L15" s="9">
        <v>1</v>
      </c>
      <c r="M15" s="33">
        <v>1</v>
      </c>
      <c r="N15" s="14">
        <v>14</v>
      </c>
      <c r="O15" s="33">
        <v>1</v>
      </c>
      <c r="P15" s="14">
        <v>2</v>
      </c>
      <c r="Q15" s="9">
        <v>5</v>
      </c>
      <c r="R15" s="34">
        <f t="shared" si="3"/>
        <v>0.6666666666666666</v>
      </c>
      <c r="S15" s="14">
        <v>0</v>
      </c>
      <c r="T15" s="9">
        <v>1</v>
      </c>
      <c r="U15" s="9">
        <v>1</v>
      </c>
      <c r="V15" s="33">
        <f t="shared" si="4"/>
        <v>0.3333333333333333</v>
      </c>
    </row>
    <row r="16" spans="1:22" ht="15.75">
      <c r="A16" s="10" t="s">
        <v>37</v>
      </c>
      <c r="B16" s="9">
        <v>3</v>
      </c>
      <c r="C16" s="12">
        <v>0</v>
      </c>
      <c r="D16" s="9">
        <v>0</v>
      </c>
      <c r="E16" s="9">
        <v>0</v>
      </c>
      <c r="F16" s="9">
        <f t="shared" si="5"/>
        <v>0</v>
      </c>
      <c r="G16" s="13" t="e">
        <f t="shared" si="2"/>
        <v>#DIV/0!</v>
      </c>
      <c r="H16" s="38">
        <f t="shared" si="0"/>
        <v>0</v>
      </c>
      <c r="I16" s="12">
        <v>0</v>
      </c>
      <c r="J16" s="9">
        <v>0</v>
      </c>
      <c r="K16" s="13" t="e">
        <f t="shared" si="1"/>
        <v>#DIV/0!</v>
      </c>
      <c r="L16" s="9">
        <v>0</v>
      </c>
      <c r="M16" s="33">
        <v>0</v>
      </c>
      <c r="N16" s="14">
        <v>36</v>
      </c>
      <c r="O16" s="33">
        <v>7</v>
      </c>
      <c r="P16" s="14">
        <v>6</v>
      </c>
      <c r="Q16" s="9">
        <v>7</v>
      </c>
      <c r="R16" s="34">
        <f t="shared" si="3"/>
        <v>2</v>
      </c>
      <c r="S16" s="14">
        <v>0</v>
      </c>
      <c r="T16" s="9">
        <v>0</v>
      </c>
      <c r="U16" s="9">
        <v>0</v>
      </c>
      <c r="V16" s="33">
        <f t="shared" si="4"/>
        <v>0</v>
      </c>
    </row>
    <row r="17" spans="1:22" ht="15.75">
      <c r="A17" s="10" t="s">
        <v>41</v>
      </c>
      <c r="B17" s="9">
        <v>0</v>
      </c>
      <c r="C17" s="12">
        <v>0</v>
      </c>
      <c r="D17" s="9">
        <v>0</v>
      </c>
      <c r="E17" s="9">
        <v>0</v>
      </c>
      <c r="F17" s="9">
        <f t="shared" si="5"/>
        <v>0</v>
      </c>
      <c r="G17" s="13" t="e">
        <f t="shared" si="2"/>
        <v>#DIV/0!</v>
      </c>
      <c r="H17" s="38" t="e">
        <f t="shared" si="0"/>
        <v>#DIV/0!</v>
      </c>
      <c r="I17" s="12">
        <v>0</v>
      </c>
      <c r="J17" s="9">
        <v>0</v>
      </c>
      <c r="K17" s="13" t="e">
        <f t="shared" si="1"/>
        <v>#DIV/0!</v>
      </c>
      <c r="L17" s="9">
        <v>0</v>
      </c>
      <c r="M17" s="33">
        <v>0</v>
      </c>
      <c r="N17" s="14">
        <v>0</v>
      </c>
      <c r="O17" s="33">
        <v>0</v>
      </c>
      <c r="P17" s="14">
        <v>0</v>
      </c>
      <c r="Q17" s="9">
        <v>0</v>
      </c>
      <c r="R17" s="34" t="e">
        <f t="shared" si="3"/>
        <v>#DIV/0!</v>
      </c>
      <c r="S17" s="14">
        <v>0</v>
      </c>
      <c r="T17" s="9">
        <v>0</v>
      </c>
      <c r="U17" s="9">
        <v>0</v>
      </c>
      <c r="V17" s="33" t="e">
        <f t="shared" si="4"/>
        <v>#DIV/0!</v>
      </c>
    </row>
    <row r="18" spans="1:22" ht="15.75">
      <c r="A18" s="10" t="s">
        <v>40</v>
      </c>
      <c r="B18" s="9">
        <v>0</v>
      </c>
      <c r="C18" s="12">
        <v>0</v>
      </c>
      <c r="D18" s="9">
        <v>0</v>
      </c>
      <c r="E18" s="9">
        <v>0</v>
      </c>
      <c r="F18" s="9">
        <f t="shared" si="5"/>
        <v>0</v>
      </c>
      <c r="G18" s="13" t="e">
        <f t="shared" si="2"/>
        <v>#DIV/0!</v>
      </c>
      <c r="H18" s="38" t="e">
        <f t="shared" si="0"/>
        <v>#DIV/0!</v>
      </c>
      <c r="I18" s="12">
        <v>0</v>
      </c>
      <c r="J18" s="9">
        <v>0</v>
      </c>
      <c r="K18" s="13" t="e">
        <f t="shared" si="1"/>
        <v>#DIV/0!</v>
      </c>
      <c r="L18" s="9">
        <v>0</v>
      </c>
      <c r="M18" s="33">
        <v>0</v>
      </c>
      <c r="N18" s="14">
        <v>0</v>
      </c>
      <c r="O18" s="33">
        <v>0</v>
      </c>
      <c r="P18" s="14">
        <v>0</v>
      </c>
      <c r="Q18" s="9">
        <v>0</v>
      </c>
      <c r="R18" s="34" t="e">
        <f t="shared" si="3"/>
        <v>#DIV/0!</v>
      </c>
      <c r="S18" s="14">
        <v>0</v>
      </c>
      <c r="T18" s="9">
        <v>0</v>
      </c>
      <c r="U18" s="9">
        <v>0</v>
      </c>
      <c r="V18" s="33" t="e">
        <f t="shared" si="4"/>
        <v>#DIV/0!</v>
      </c>
    </row>
    <row r="19" spans="1:22" ht="15.75">
      <c r="A19" s="10" t="s">
        <v>44</v>
      </c>
      <c r="B19" s="9">
        <v>0</v>
      </c>
      <c r="C19" s="12">
        <v>0</v>
      </c>
      <c r="D19" s="9">
        <v>0</v>
      </c>
      <c r="E19" s="9">
        <v>0</v>
      </c>
      <c r="F19" s="9">
        <f t="shared" si="5"/>
        <v>0</v>
      </c>
      <c r="G19" s="13" t="e">
        <f t="shared" si="2"/>
        <v>#DIV/0!</v>
      </c>
      <c r="H19" s="38" t="e">
        <f t="shared" si="0"/>
        <v>#DIV/0!</v>
      </c>
      <c r="I19" s="12">
        <v>0</v>
      </c>
      <c r="J19" s="9">
        <v>0</v>
      </c>
      <c r="K19" s="13" t="e">
        <f t="shared" si="1"/>
        <v>#DIV/0!</v>
      </c>
      <c r="L19" s="9">
        <v>0</v>
      </c>
      <c r="M19" s="33">
        <v>0</v>
      </c>
      <c r="N19" s="14">
        <v>0</v>
      </c>
      <c r="O19" s="33">
        <v>0</v>
      </c>
      <c r="P19" s="14">
        <v>0</v>
      </c>
      <c r="Q19" s="9">
        <v>0</v>
      </c>
      <c r="R19" s="34" t="e">
        <f t="shared" si="3"/>
        <v>#DIV/0!</v>
      </c>
      <c r="S19" s="14">
        <v>0</v>
      </c>
      <c r="T19" s="9">
        <v>0</v>
      </c>
      <c r="U19" s="9">
        <v>0</v>
      </c>
      <c r="V19" s="33" t="e">
        <f t="shared" si="4"/>
        <v>#DIV/0!</v>
      </c>
    </row>
    <row r="20" spans="1:22" ht="15.75">
      <c r="A20" s="10" t="s">
        <v>46</v>
      </c>
      <c r="B20" s="9">
        <v>0</v>
      </c>
      <c r="C20" s="12">
        <v>0</v>
      </c>
      <c r="D20" s="9">
        <v>0</v>
      </c>
      <c r="E20" s="9">
        <v>0</v>
      </c>
      <c r="F20" s="9">
        <f t="shared" si="5"/>
        <v>0</v>
      </c>
      <c r="G20" s="13" t="e">
        <f t="shared" si="2"/>
        <v>#DIV/0!</v>
      </c>
      <c r="H20" s="38" t="e">
        <f t="shared" si="0"/>
        <v>#DIV/0!</v>
      </c>
      <c r="I20" s="12">
        <v>0</v>
      </c>
      <c r="J20" s="9">
        <v>0</v>
      </c>
      <c r="K20" s="13" t="e">
        <f t="shared" si="1"/>
        <v>#DIV/0!</v>
      </c>
      <c r="L20" s="9">
        <v>0</v>
      </c>
      <c r="M20" s="33">
        <v>0</v>
      </c>
      <c r="N20" s="14">
        <v>0</v>
      </c>
      <c r="O20" s="33">
        <v>0</v>
      </c>
      <c r="P20" s="14">
        <v>0</v>
      </c>
      <c r="Q20" s="9">
        <v>0</v>
      </c>
      <c r="R20" s="34" t="e">
        <f t="shared" si="3"/>
        <v>#DIV/0!</v>
      </c>
      <c r="S20" s="14">
        <v>0</v>
      </c>
      <c r="T20" s="9">
        <v>0</v>
      </c>
      <c r="U20" s="9">
        <v>0</v>
      </c>
      <c r="V20" s="33" t="e">
        <f t="shared" si="4"/>
        <v>#DIV/0!</v>
      </c>
    </row>
    <row r="21" spans="1:22" ht="15.75">
      <c r="A21" s="10" t="s">
        <v>47</v>
      </c>
      <c r="B21" s="9">
        <v>0</v>
      </c>
      <c r="C21" s="12">
        <v>0</v>
      </c>
      <c r="D21" s="9">
        <v>0</v>
      </c>
      <c r="E21" s="9">
        <v>0</v>
      </c>
      <c r="F21" s="9">
        <f t="shared" si="5"/>
        <v>0</v>
      </c>
      <c r="G21" s="13" t="e">
        <f t="shared" si="2"/>
        <v>#DIV/0!</v>
      </c>
      <c r="H21" s="38" t="e">
        <f t="shared" si="0"/>
        <v>#DIV/0!</v>
      </c>
      <c r="I21" s="12">
        <v>0</v>
      </c>
      <c r="J21" s="9">
        <v>0</v>
      </c>
      <c r="K21" s="13" t="e">
        <f t="shared" si="1"/>
        <v>#DIV/0!</v>
      </c>
      <c r="L21" s="9">
        <v>0</v>
      </c>
      <c r="M21" s="33">
        <v>0</v>
      </c>
      <c r="N21" s="14">
        <v>0</v>
      </c>
      <c r="O21" s="33">
        <v>0</v>
      </c>
      <c r="P21" s="14">
        <v>0</v>
      </c>
      <c r="Q21" s="9">
        <v>0</v>
      </c>
      <c r="R21" s="34" t="e">
        <f t="shared" si="3"/>
        <v>#DIV/0!</v>
      </c>
      <c r="S21" s="14">
        <v>0</v>
      </c>
      <c r="T21" s="9">
        <v>0</v>
      </c>
      <c r="U21" s="9">
        <v>0</v>
      </c>
      <c r="V21" s="33" t="e">
        <f t="shared" si="4"/>
        <v>#DIV/0!</v>
      </c>
    </row>
    <row r="22" spans="1:22" ht="15.75">
      <c r="A22" s="10"/>
      <c r="B22" s="9">
        <v>0</v>
      </c>
      <c r="C22" s="12">
        <v>0</v>
      </c>
      <c r="D22" s="9">
        <v>0</v>
      </c>
      <c r="E22" s="9">
        <v>0</v>
      </c>
      <c r="F22" s="9">
        <f t="shared" si="5"/>
        <v>0</v>
      </c>
      <c r="G22" s="13" t="e">
        <f t="shared" si="2"/>
        <v>#DIV/0!</v>
      </c>
      <c r="H22" s="38" t="e">
        <f t="shared" si="0"/>
        <v>#DIV/0!</v>
      </c>
      <c r="I22" s="12">
        <v>0</v>
      </c>
      <c r="J22" s="9">
        <v>0</v>
      </c>
      <c r="K22" s="13" t="e">
        <f t="shared" si="1"/>
        <v>#DIV/0!</v>
      </c>
      <c r="L22" s="9">
        <v>0</v>
      </c>
      <c r="M22" s="33">
        <v>0</v>
      </c>
      <c r="N22" s="14">
        <v>0</v>
      </c>
      <c r="O22" s="33">
        <v>0</v>
      </c>
      <c r="P22" s="14">
        <v>0</v>
      </c>
      <c r="Q22" s="9">
        <v>0</v>
      </c>
      <c r="R22" s="34" t="e">
        <f t="shared" si="3"/>
        <v>#DIV/0!</v>
      </c>
      <c r="S22" s="14">
        <v>0</v>
      </c>
      <c r="T22" s="9">
        <v>0</v>
      </c>
      <c r="U22" s="9">
        <v>0</v>
      </c>
      <c r="V22" s="33" t="e">
        <f t="shared" si="4"/>
        <v>#DIV/0!</v>
      </c>
    </row>
    <row r="23" spans="1:22" ht="15.75">
      <c r="A23" s="10"/>
      <c r="B23" s="9">
        <v>0</v>
      </c>
      <c r="C23" s="12">
        <v>0</v>
      </c>
      <c r="D23" s="9">
        <v>0</v>
      </c>
      <c r="E23" s="9">
        <v>0</v>
      </c>
      <c r="F23" s="9">
        <f t="shared" si="5"/>
        <v>0</v>
      </c>
      <c r="G23" s="13" t="e">
        <f t="shared" si="2"/>
        <v>#DIV/0!</v>
      </c>
      <c r="H23" s="38" t="e">
        <f t="shared" si="0"/>
        <v>#DIV/0!</v>
      </c>
      <c r="I23" s="12">
        <v>0</v>
      </c>
      <c r="J23" s="9">
        <v>0</v>
      </c>
      <c r="K23" s="13" t="e">
        <f t="shared" si="1"/>
        <v>#DIV/0!</v>
      </c>
      <c r="L23" s="9">
        <v>0</v>
      </c>
      <c r="M23" s="33">
        <v>0</v>
      </c>
      <c r="N23" s="14">
        <v>0</v>
      </c>
      <c r="O23" s="33">
        <v>0</v>
      </c>
      <c r="P23" s="14">
        <v>0</v>
      </c>
      <c r="Q23" s="9">
        <v>0</v>
      </c>
      <c r="R23" s="34" t="e">
        <f t="shared" si="3"/>
        <v>#DIV/0!</v>
      </c>
      <c r="S23" s="14">
        <v>0</v>
      </c>
      <c r="T23" s="9">
        <v>0</v>
      </c>
      <c r="U23" s="9">
        <v>0</v>
      </c>
      <c r="V23" s="33" t="e">
        <f t="shared" si="4"/>
        <v>#DIV/0!</v>
      </c>
    </row>
    <row r="24" spans="2:22" ht="16.5" thickBot="1">
      <c r="B24" s="9"/>
      <c r="C24" s="12"/>
      <c r="D24" s="9"/>
      <c r="E24" s="9"/>
      <c r="F24" s="9"/>
      <c r="G24" s="31"/>
      <c r="H24" s="39"/>
      <c r="I24" s="12"/>
      <c r="J24" s="9"/>
      <c r="K24" s="31"/>
      <c r="L24" s="9"/>
      <c r="M24" s="9"/>
      <c r="N24" s="12"/>
      <c r="O24" s="14"/>
      <c r="P24" s="12"/>
      <c r="Q24" s="9"/>
      <c r="R24" s="15"/>
      <c r="S24" s="12"/>
      <c r="T24" s="9"/>
      <c r="U24" s="9"/>
      <c r="V24" s="33"/>
    </row>
    <row r="25" spans="1:22" ht="18.75">
      <c r="A25" s="16" t="s">
        <v>30</v>
      </c>
      <c r="B25" s="17">
        <v>3</v>
      </c>
      <c r="C25" s="18">
        <f>SUM(C10:C24)</f>
        <v>26</v>
      </c>
      <c r="D25" s="29">
        <f>SUM(D10:D24)</f>
        <v>41</v>
      </c>
      <c r="E25" s="29">
        <f>SUM(E10:E24)</f>
        <v>19</v>
      </c>
      <c r="F25" s="17">
        <f>SUM(F10:F24)</f>
        <v>86</v>
      </c>
      <c r="G25" s="32">
        <f t="shared" si="2"/>
        <v>0.7790697674418605</v>
      </c>
      <c r="H25" s="40">
        <f t="shared" si="0"/>
        <v>8.666666666666666</v>
      </c>
      <c r="I25" s="18">
        <f>SUM(I10:I24)</f>
        <v>66</v>
      </c>
      <c r="J25" s="29">
        <f>SUM(J10:J24)</f>
        <v>75</v>
      </c>
      <c r="K25" s="26">
        <f t="shared" si="1"/>
        <v>0.88</v>
      </c>
      <c r="L25" s="17">
        <f aca="true" t="shared" si="6" ref="L25:Q25">SUM(L10:L24)</f>
        <v>2</v>
      </c>
      <c r="M25" s="30">
        <f t="shared" si="6"/>
        <v>23</v>
      </c>
      <c r="N25" s="29">
        <f t="shared" si="6"/>
        <v>94</v>
      </c>
      <c r="O25" s="17">
        <f t="shared" si="6"/>
        <v>10</v>
      </c>
      <c r="P25" s="18">
        <f t="shared" si="6"/>
        <v>18</v>
      </c>
      <c r="Q25" s="29">
        <f t="shared" si="6"/>
        <v>26</v>
      </c>
      <c r="R25" s="19">
        <f>(P25)/B25</f>
        <v>6</v>
      </c>
      <c r="S25" s="18">
        <f>SUM(S10:S24)</f>
        <v>5</v>
      </c>
      <c r="T25" s="17">
        <f>SUM(T10:T24)</f>
        <v>1</v>
      </c>
      <c r="U25" s="17">
        <f>SUM(U10:U24)</f>
        <v>7</v>
      </c>
      <c r="V25" s="30">
        <f>(S25)/B25</f>
        <v>1.6666666666666667</v>
      </c>
    </row>
    <row r="26" spans="1:22" ht="15.75">
      <c r="A26" s="20"/>
      <c r="B26" s="20"/>
      <c r="C26" s="20"/>
      <c r="D26" s="20"/>
      <c r="E26" s="20"/>
      <c r="F26" s="20"/>
      <c r="G26" s="21"/>
      <c r="H26" s="4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5.75">
      <c r="A27" s="20"/>
      <c r="B27" s="20"/>
      <c r="C27" s="20" t="s">
        <v>49</v>
      </c>
      <c r="D27" s="20" t="s">
        <v>27</v>
      </c>
      <c r="E27" s="20" t="s">
        <v>32</v>
      </c>
      <c r="F27" s="20" t="s">
        <v>33</v>
      </c>
      <c r="G27" s="21" t="s">
        <v>34</v>
      </c>
      <c r="H27" s="41" t="s">
        <v>35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15.75">
      <c r="A28" s="27" t="s">
        <v>36</v>
      </c>
      <c r="B28" s="22"/>
      <c r="C28" s="9">
        <v>17</v>
      </c>
      <c r="D28" s="9">
        <v>42</v>
      </c>
      <c r="E28" s="9">
        <v>1</v>
      </c>
      <c r="F28" s="9">
        <f>SUM(C28:E28)</f>
        <v>60</v>
      </c>
      <c r="G28" s="13">
        <f>((C28+D28)/F28)</f>
        <v>0.9833333333333333</v>
      </c>
      <c r="H28" s="42">
        <f>(C28/B10)</f>
        <v>5.666666666666667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ht="16.5" thickBot="1">
      <c r="A29" s="28" t="s">
        <v>43</v>
      </c>
      <c r="B29" s="24"/>
      <c r="C29" s="9">
        <v>3</v>
      </c>
      <c r="D29" s="9">
        <v>2</v>
      </c>
      <c r="E29" s="9">
        <v>0</v>
      </c>
      <c r="F29" s="9">
        <f>SUM(C29:E29)</f>
        <v>5</v>
      </c>
      <c r="G29" s="13">
        <f>((C29+D29)/F29)</f>
        <v>1</v>
      </c>
      <c r="H29" s="43">
        <f>(C29/B15)</f>
        <v>1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ht="18.75">
      <c r="A30" s="23" t="s">
        <v>33</v>
      </c>
      <c r="B30" s="24"/>
      <c r="C30" s="25">
        <f>SUM(C28:C29)</f>
        <v>20</v>
      </c>
      <c r="D30" s="25">
        <f>SUM(D28:D29)</f>
        <v>44</v>
      </c>
      <c r="E30" s="25">
        <f>SUM(E28:E29)</f>
        <v>1</v>
      </c>
      <c r="F30" s="25">
        <f>SUM(C30:E30)</f>
        <v>65</v>
      </c>
      <c r="G30" s="26">
        <f>((C30+D30)/F30)</f>
        <v>0.9846153846153847</v>
      </c>
      <c r="H30" s="44">
        <f>SUM(H28:H29)</f>
        <v>6.666666666666667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</sheetData>
  <mergeCells count="7">
    <mergeCell ref="P8:R8"/>
    <mergeCell ref="S8:V8"/>
    <mergeCell ref="A8:B8"/>
    <mergeCell ref="E1:O3"/>
    <mergeCell ref="C8:H8"/>
    <mergeCell ref="I8:M8"/>
    <mergeCell ref="N8:O8"/>
  </mergeCells>
  <printOptions/>
  <pageMargins left="0.75" right="0.75" top="0.5" bottom="0.5" header="0.5" footer="0.5"/>
  <pageSetup horizontalDpi="300" verticalDpi="3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7">
      <selection activeCell="A20" sqref="A20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36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25</v>
      </c>
      <c r="C1" s="3">
        <v>16</v>
      </c>
      <c r="E1" s="49" t="s">
        <v>50</v>
      </c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1" t="s">
        <v>1</v>
      </c>
      <c r="B2" s="2">
        <v>25</v>
      </c>
      <c r="C2" s="4">
        <v>20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">
      <c r="A3" s="1" t="s">
        <v>2</v>
      </c>
      <c r="B3" s="2">
        <v>25</v>
      </c>
      <c r="C3" s="4">
        <v>20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3" ht="15">
      <c r="A4" s="1" t="s">
        <v>3</v>
      </c>
      <c r="B4" s="2"/>
      <c r="C4" s="4"/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75</v>
      </c>
      <c r="C6" s="6">
        <f>SUM(C1:C5)</f>
        <v>56</v>
      </c>
    </row>
    <row r="7" spans="1:3" ht="24" customHeight="1">
      <c r="A7" s="7"/>
      <c r="C7" s="8"/>
    </row>
    <row r="8" spans="1:22" ht="18.75">
      <c r="A8" s="50" t="s">
        <v>5</v>
      </c>
      <c r="B8" s="51"/>
      <c r="C8" s="46" t="s">
        <v>6</v>
      </c>
      <c r="D8" s="47"/>
      <c r="E8" s="47"/>
      <c r="F8" s="47"/>
      <c r="G8" s="47"/>
      <c r="H8" s="48"/>
      <c r="I8" s="46" t="s">
        <v>7</v>
      </c>
      <c r="J8" s="47"/>
      <c r="K8" s="47"/>
      <c r="L8" s="47"/>
      <c r="M8" s="48"/>
      <c r="N8" s="52" t="s">
        <v>8</v>
      </c>
      <c r="O8" s="53"/>
      <c r="P8" s="46" t="s">
        <v>9</v>
      </c>
      <c r="Q8" s="47"/>
      <c r="R8" s="48"/>
      <c r="S8" s="46" t="s">
        <v>10</v>
      </c>
      <c r="T8" s="47"/>
      <c r="U8" s="47"/>
      <c r="V8" s="48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37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35" t="s">
        <v>29</v>
      </c>
    </row>
    <row r="10" spans="1:22" ht="15.75">
      <c r="A10" s="10" t="s">
        <v>36</v>
      </c>
      <c r="B10" s="9">
        <v>3</v>
      </c>
      <c r="C10" s="12">
        <v>1</v>
      </c>
      <c r="D10" s="9">
        <v>4</v>
      </c>
      <c r="E10" s="9">
        <v>1</v>
      </c>
      <c r="F10" s="9">
        <f aca="true" t="shared" si="0" ref="F10:F23">SUM(C10:E10)</f>
        <v>6</v>
      </c>
      <c r="G10" s="13">
        <f aca="true" t="shared" si="1" ref="G10:G23">((C10+D10)/F10)</f>
        <v>0.8333333333333334</v>
      </c>
      <c r="H10" s="38">
        <f aca="true" t="shared" si="2" ref="H10:H23">(C10/B10)</f>
        <v>0.3333333333333333</v>
      </c>
      <c r="I10" s="12">
        <v>21</v>
      </c>
      <c r="J10" s="9">
        <v>22</v>
      </c>
      <c r="K10" s="13">
        <f aca="true" t="shared" si="3" ref="K10:K23">(I10/J10)</f>
        <v>0.9545454545454546</v>
      </c>
      <c r="L10" s="9">
        <v>3</v>
      </c>
      <c r="M10" s="33">
        <v>16</v>
      </c>
      <c r="N10" s="14">
        <v>3</v>
      </c>
      <c r="O10" s="33">
        <v>1</v>
      </c>
      <c r="P10" s="14">
        <v>1</v>
      </c>
      <c r="Q10" s="9">
        <v>2</v>
      </c>
      <c r="R10" s="34">
        <f aca="true" t="shared" si="4" ref="R10:R23">P10/B10</f>
        <v>0.3333333333333333</v>
      </c>
      <c r="S10" s="14">
        <v>0</v>
      </c>
      <c r="T10" s="9">
        <v>0</v>
      </c>
      <c r="U10" s="9">
        <v>0</v>
      </c>
      <c r="V10" s="33">
        <f aca="true" t="shared" si="5" ref="V10:V23">(S10+T10)/B10</f>
        <v>0</v>
      </c>
    </row>
    <row r="11" spans="1:22" ht="15.75">
      <c r="A11" s="10" t="s">
        <v>45</v>
      </c>
      <c r="B11" s="9">
        <v>3</v>
      </c>
      <c r="C11" s="12">
        <v>13</v>
      </c>
      <c r="D11" s="9">
        <v>16</v>
      </c>
      <c r="E11" s="9">
        <v>6</v>
      </c>
      <c r="F11" s="9">
        <f t="shared" si="0"/>
        <v>35</v>
      </c>
      <c r="G11" s="13">
        <f t="shared" si="1"/>
        <v>0.8285714285714286</v>
      </c>
      <c r="H11" s="38">
        <f t="shared" si="2"/>
        <v>4.333333333333333</v>
      </c>
      <c r="I11" s="12">
        <v>12</v>
      </c>
      <c r="J11" s="9">
        <v>13</v>
      </c>
      <c r="K11" s="13">
        <f t="shared" si="3"/>
        <v>0.9230769230769231</v>
      </c>
      <c r="L11" s="9">
        <v>2</v>
      </c>
      <c r="M11" s="33">
        <v>7</v>
      </c>
      <c r="N11" s="14">
        <v>30</v>
      </c>
      <c r="O11" s="33">
        <v>1</v>
      </c>
      <c r="P11" s="14">
        <v>3</v>
      </c>
      <c r="Q11" s="9">
        <v>4</v>
      </c>
      <c r="R11" s="34">
        <f t="shared" si="4"/>
        <v>1</v>
      </c>
      <c r="S11" s="14">
        <v>0</v>
      </c>
      <c r="T11" s="9">
        <v>0</v>
      </c>
      <c r="U11" s="9">
        <v>0</v>
      </c>
      <c r="V11" s="33">
        <f t="shared" si="5"/>
        <v>0</v>
      </c>
    </row>
    <row r="12" spans="1:22" ht="15.75">
      <c r="A12" s="10" t="s">
        <v>38</v>
      </c>
      <c r="B12" s="9">
        <v>3</v>
      </c>
      <c r="C12" s="12">
        <v>1</v>
      </c>
      <c r="D12" s="9">
        <v>10</v>
      </c>
      <c r="E12" s="9">
        <v>6</v>
      </c>
      <c r="F12" s="9">
        <f t="shared" si="0"/>
        <v>17</v>
      </c>
      <c r="G12" s="13">
        <f t="shared" si="1"/>
        <v>0.6470588235294118</v>
      </c>
      <c r="H12" s="38">
        <f t="shared" si="2"/>
        <v>0.3333333333333333</v>
      </c>
      <c r="I12" s="12">
        <v>9</v>
      </c>
      <c r="J12" s="9">
        <v>9</v>
      </c>
      <c r="K12" s="13">
        <f t="shared" si="3"/>
        <v>1</v>
      </c>
      <c r="L12" s="9">
        <v>1</v>
      </c>
      <c r="M12" s="33">
        <v>7</v>
      </c>
      <c r="N12" s="14">
        <v>25</v>
      </c>
      <c r="O12" s="33">
        <v>2</v>
      </c>
      <c r="P12" s="14">
        <v>2</v>
      </c>
      <c r="Q12" s="9">
        <v>3</v>
      </c>
      <c r="R12" s="34">
        <f t="shared" si="4"/>
        <v>0.6666666666666666</v>
      </c>
      <c r="S12" s="14">
        <v>0</v>
      </c>
      <c r="T12" s="9">
        <v>0</v>
      </c>
      <c r="U12" s="9">
        <v>0</v>
      </c>
      <c r="V12" s="33">
        <f t="shared" si="5"/>
        <v>0</v>
      </c>
    </row>
    <row r="13" spans="1:22" ht="15.75">
      <c r="A13" s="10" t="s">
        <v>39</v>
      </c>
      <c r="B13" s="9">
        <v>3</v>
      </c>
      <c r="C13" s="12">
        <v>10</v>
      </c>
      <c r="D13" s="9">
        <v>11</v>
      </c>
      <c r="E13" s="9">
        <v>7</v>
      </c>
      <c r="F13" s="9">
        <f t="shared" si="0"/>
        <v>28</v>
      </c>
      <c r="G13" s="13">
        <f t="shared" si="1"/>
        <v>0.75</v>
      </c>
      <c r="H13" s="38">
        <f t="shared" si="2"/>
        <v>3.3333333333333335</v>
      </c>
      <c r="I13" s="12">
        <v>0</v>
      </c>
      <c r="J13" s="9">
        <v>0</v>
      </c>
      <c r="K13" s="13" t="e">
        <f t="shared" si="3"/>
        <v>#DIV/0!</v>
      </c>
      <c r="L13" s="9">
        <v>0</v>
      </c>
      <c r="M13" s="33">
        <v>0</v>
      </c>
      <c r="N13" s="14">
        <v>6</v>
      </c>
      <c r="O13" s="33">
        <v>0</v>
      </c>
      <c r="P13" s="14">
        <v>0</v>
      </c>
      <c r="Q13" s="9">
        <v>1</v>
      </c>
      <c r="R13" s="34">
        <f t="shared" si="4"/>
        <v>0</v>
      </c>
      <c r="S13" s="14">
        <v>0</v>
      </c>
      <c r="T13" s="9">
        <v>0</v>
      </c>
      <c r="U13" s="9">
        <v>1</v>
      </c>
      <c r="V13" s="33">
        <f t="shared" si="5"/>
        <v>0</v>
      </c>
    </row>
    <row r="14" spans="1:22" ht="15.75">
      <c r="A14" s="10" t="s">
        <v>42</v>
      </c>
      <c r="B14" s="9">
        <v>3</v>
      </c>
      <c r="C14" s="12">
        <v>5</v>
      </c>
      <c r="D14" s="9">
        <v>7</v>
      </c>
      <c r="E14" s="9">
        <v>1</v>
      </c>
      <c r="F14" s="9">
        <f t="shared" si="0"/>
        <v>13</v>
      </c>
      <c r="G14" s="13">
        <f t="shared" si="1"/>
        <v>0.9230769230769231</v>
      </c>
      <c r="H14" s="38">
        <f t="shared" si="2"/>
        <v>1.6666666666666667</v>
      </c>
      <c r="I14" s="12">
        <v>9</v>
      </c>
      <c r="J14" s="9">
        <v>10</v>
      </c>
      <c r="K14" s="13">
        <f t="shared" si="3"/>
        <v>0.9</v>
      </c>
      <c r="L14" s="9">
        <v>3</v>
      </c>
      <c r="M14" s="33">
        <v>8</v>
      </c>
      <c r="N14" s="14">
        <v>4</v>
      </c>
      <c r="O14" s="33">
        <v>0</v>
      </c>
      <c r="P14" s="14">
        <v>2</v>
      </c>
      <c r="Q14" s="9">
        <v>1</v>
      </c>
      <c r="R14" s="34">
        <f t="shared" si="4"/>
        <v>0.6666666666666666</v>
      </c>
      <c r="S14" s="14">
        <v>2</v>
      </c>
      <c r="T14" s="9">
        <v>0</v>
      </c>
      <c r="U14" s="9">
        <v>2</v>
      </c>
      <c r="V14" s="33">
        <f t="shared" si="5"/>
        <v>0.6666666666666666</v>
      </c>
    </row>
    <row r="15" spans="1:22" ht="15.75">
      <c r="A15" s="10" t="s">
        <v>43</v>
      </c>
      <c r="B15" s="9">
        <v>3</v>
      </c>
      <c r="C15" s="12">
        <v>11</v>
      </c>
      <c r="D15" s="9">
        <v>6</v>
      </c>
      <c r="E15" s="9">
        <v>3</v>
      </c>
      <c r="F15" s="9">
        <f t="shared" si="0"/>
        <v>20</v>
      </c>
      <c r="G15" s="13">
        <f t="shared" si="1"/>
        <v>0.85</v>
      </c>
      <c r="H15" s="38">
        <f t="shared" si="2"/>
        <v>3.6666666666666665</v>
      </c>
      <c r="I15" s="12">
        <v>8</v>
      </c>
      <c r="J15" s="9">
        <v>8</v>
      </c>
      <c r="K15" s="13">
        <f t="shared" si="3"/>
        <v>1</v>
      </c>
      <c r="L15" s="9">
        <v>3</v>
      </c>
      <c r="M15" s="33">
        <v>6</v>
      </c>
      <c r="N15" s="14">
        <v>10</v>
      </c>
      <c r="O15" s="33">
        <v>2</v>
      </c>
      <c r="P15" s="14">
        <v>2</v>
      </c>
      <c r="Q15" s="9">
        <v>3</v>
      </c>
      <c r="R15" s="34">
        <f t="shared" si="4"/>
        <v>0.6666666666666666</v>
      </c>
      <c r="S15" s="14">
        <v>0</v>
      </c>
      <c r="T15" s="9">
        <v>2</v>
      </c>
      <c r="U15" s="9">
        <v>1</v>
      </c>
      <c r="V15" s="33">
        <f t="shared" si="5"/>
        <v>0.6666666666666666</v>
      </c>
    </row>
    <row r="16" spans="1:22" ht="15.75">
      <c r="A16" s="10" t="s">
        <v>37</v>
      </c>
      <c r="B16" s="9">
        <v>3</v>
      </c>
      <c r="C16" s="12">
        <v>0</v>
      </c>
      <c r="D16" s="9">
        <v>0</v>
      </c>
      <c r="E16" s="9">
        <v>0</v>
      </c>
      <c r="F16" s="9">
        <f t="shared" si="0"/>
        <v>0</v>
      </c>
      <c r="G16" s="13" t="e">
        <f t="shared" si="1"/>
        <v>#DIV/0!</v>
      </c>
      <c r="H16" s="38">
        <f t="shared" si="2"/>
        <v>0</v>
      </c>
      <c r="I16" s="12">
        <v>8</v>
      </c>
      <c r="J16" s="9">
        <v>8</v>
      </c>
      <c r="K16" s="13">
        <f t="shared" si="3"/>
        <v>1</v>
      </c>
      <c r="L16" s="9">
        <v>0</v>
      </c>
      <c r="M16" s="33">
        <v>4</v>
      </c>
      <c r="N16" s="14">
        <v>46</v>
      </c>
      <c r="O16" s="33">
        <v>4</v>
      </c>
      <c r="P16" s="14">
        <v>5</v>
      </c>
      <c r="Q16" s="9">
        <v>2</v>
      </c>
      <c r="R16" s="34">
        <f t="shared" si="4"/>
        <v>1.6666666666666667</v>
      </c>
      <c r="S16" s="14">
        <v>0</v>
      </c>
      <c r="T16" s="9">
        <v>0</v>
      </c>
      <c r="U16" s="9">
        <v>0</v>
      </c>
      <c r="V16" s="33">
        <f t="shared" si="5"/>
        <v>0</v>
      </c>
    </row>
    <row r="17" spans="1:22" ht="15.75">
      <c r="A17" s="10" t="s">
        <v>41</v>
      </c>
      <c r="B17" s="9">
        <v>1</v>
      </c>
      <c r="C17" s="12">
        <v>1</v>
      </c>
      <c r="D17" s="9">
        <v>1</v>
      </c>
      <c r="E17" s="9">
        <v>3</v>
      </c>
      <c r="F17" s="9">
        <f t="shared" si="0"/>
        <v>5</v>
      </c>
      <c r="G17" s="13">
        <f t="shared" si="1"/>
        <v>0.4</v>
      </c>
      <c r="H17" s="38">
        <f t="shared" si="2"/>
        <v>1</v>
      </c>
      <c r="I17" s="12">
        <v>0</v>
      </c>
      <c r="J17" s="9">
        <v>0</v>
      </c>
      <c r="K17" s="13" t="e">
        <f t="shared" si="3"/>
        <v>#DIV/0!</v>
      </c>
      <c r="L17" s="9">
        <v>0</v>
      </c>
      <c r="M17" s="33">
        <v>0</v>
      </c>
      <c r="N17" s="14">
        <v>4</v>
      </c>
      <c r="O17" s="33">
        <v>0</v>
      </c>
      <c r="P17" s="14">
        <v>0</v>
      </c>
      <c r="Q17" s="9">
        <v>0</v>
      </c>
      <c r="R17" s="34">
        <f t="shared" si="4"/>
        <v>0</v>
      </c>
      <c r="S17" s="14">
        <v>0</v>
      </c>
      <c r="T17" s="9">
        <v>0</v>
      </c>
      <c r="U17" s="9">
        <v>0</v>
      </c>
      <c r="V17" s="33">
        <f t="shared" si="5"/>
        <v>0</v>
      </c>
    </row>
    <row r="18" spans="1:22" ht="15.75">
      <c r="A18" s="10" t="s">
        <v>40</v>
      </c>
      <c r="B18" s="9">
        <v>1</v>
      </c>
      <c r="C18" s="12">
        <v>0</v>
      </c>
      <c r="D18" s="9">
        <v>0</v>
      </c>
      <c r="E18" s="9">
        <v>0</v>
      </c>
      <c r="F18" s="9">
        <f t="shared" si="0"/>
        <v>0</v>
      </c>
      <c r="G18" s="13" t="e">
        <f t="shared" si="1"/>
        <v>#DIV/0!</v>
      </c>
      <c r="H18" s="38">
        <f t="shared" si="2"/>
        <v>0</v>
      </c>
      <c r="I18" s="12">
        <v>1</v>
      </c>
      <c r="J18" s="9">
        <v>1</v>
      </c>
      <c r="K18" s="13">
        <f t="shared" si="3"/>
        <v>1</v>
      </c>
      <c r="L18" s="9">
        <v>0</v>
      </c>
      <c r="M18" s="33">
        <v>0</v>
      </c>
      <c r="N18" s="14">
        <v>1</v>
      </c>
      <c r="O18" s="33">
        <v>0</v>
      </c>
      <c r="P18" s="14">
        <v>0</v>
      </c>
      <c r="Q18" s="9">
        <v>1</v>
      </c>
      <c r="R18" s="34">
        <f t="shared" si="4"/>
        <v>0</v>
      </c>
      <c r="S18" s="14">
        <v>0</v>
      </c>
      <c r="T18" s="9">
        <v>0</v>
      </c>
      <c r="U18" s="9">
        <v>0</v>
      </c>
      <c r="V18" s="33">
        <f t="shared" si="5"/>
        <v>0</v>
      </c>
    </row>
    <row r="19" spans="1:22" ht="15.75">
      <c r="A19" s="10" t="s">
        <v>44</v>
      </c>
      <c r="B19" s="9">
        <v>0</v>
      </c>
      <c r="C19" s="12">
        <v>0</v>
      </c>
      <c r="D19" s="9">
        <v>0</v>
      </c>
      <c r="E19" s="9">
        <v>0</v>
      </c>
      <c r="F19" s="9">
        <f t="shared" si="0"/>
        <v>0</v>
      </c>
      <c r="G19" s="13" t="e">
        <f t="shared" si="1"/>
        <v>#DIV/0!</v>
      </c>
      <c r="H19" s="38" t="e">
        <f t="shared" si="2"/>
        <v>#DIV/0!</v>
      </c>
      <c r="I19" s="12">
        <v>0</v>
      </c>
      <c r="J19" s="9">
        <v>0</v>
      </c>
      <c r="K19" s="13" t="e">
        <f t="shared" si="3"/>
        <v>#DIV/0!</v>
      </c>
      <c r="L19" s="9">
        <v>0</v>
      </c>
      <c r="M19" s="33">
        <v>0</v>
      </c>
      <c r="N19" s="14">
        <v>0</v>
      </c>
      <c r="O19" s="33">
        <v>0</v>
      </c>
      <c r="P19" s="14">
        <v>0</v>
      </c>
      <c r="Q19" s="9">
        <v>0</v>
      </c>
      <c r="R19" s="34" t="e">
        <f t="shared" si="4"/>
        <v>#DIV/0!</v>
      </c>
      <c r="S19" s="14">
        <v>0</v>
      </c>
      <c r="T19" s="9">
        <v>0</v>
      </c>
      <c r="U19" s="9">
        <v>0</v>
      </c>
      <c r="V19" s="33" t="e">
        <f t="shared" si="5"/>
        <v>#DIV/0!</v>
      </c>
    </row>
    <row r="20" spans="1:22" ht="15.75">
      <c r="A20" s="10" t="s">
        <v>46</v>
      </c>
      <c r="B20" s="9">
        <v>0</v>
      </c>
      <c r="C20" s="12">
        <v>0</v>
      </c>
      <c r="D20" s="9">
        <v>0</v>
      </c>
      <c r="E20" s="9">
        <v>0</v>
      </c>
      <c r="F20" s="9">
        <f t="shared" si="0"/>
        <v>0</v>
      </c>
      <c r="G20" s="13" t="e">
        <f t="shared" si="1"/>
        <v>#DIV/0!</v>
      </c>
      <c r="H20" s="38" t="e">
        <f t="shared" si="2"/>
        <v>#DIV/0!</v>
      </c>
      <c r="I20" s="12">
        <v>0</v>
      </c>
      <c r="J20" s="9">
        <v>0</v>
      </c>
      <c r="K20" s="13" t="e">
        <f t="shared" si="3"/>
        <v>#DIV/0!</v>
      </c>
      <c r="L20" s="9">
        <v>0</v>
      </c>
      <c r="M20" s="33">
        <v>0</v>
      </c>
      <c r="N20" s="14">
        <v>0</v>
      </c>
      <c r="O20" s="33">
        <v>0</v>
      </c>
      <c r="P20" s="14">
        <v>0</v>
      </c>
      <c r="Q20" s="9">
        <v>0</v>
      </c>
      <c r="R20" s="34" t="e">
        <f t="shared" si="4"/>
        <v>#DIV/0!</v>
      </c>
      <c r="S20" s="14">
        <v>0</v>
      </c>
      <c r="T20" s="9">
        <v>0</v>
      </c>
      <c r="U20" s="9">
        <v>0</v>
      </c>
      <c r="V20" s="33" t="e">
        <f t="shared" si="5"/>
        <v>#DIV/0!</v>
      </c>
    </row>
    <row r="21" spans="1:22" ht="15.75">
      <c r="A21" s="10" t="s">
        <v>47</v>
      </c>
      <c r="B21" s="9">
        <v>0</v>
      </c>
      <c r="C21" s="12">
        <v>0</v>
      </c>
      <c r="D21" s="9">
        <v>0</v>
      </c>
      <c r="E21" s="9">
        <v>0</v>
      </c>
      <c r="F21" s="9">
        <f t="shared" si="0"/>
        <v>0</v>
      </c>
      <c r="G21" s="13" t="e">
        <f t="shared" si="1"/>
        <v>#DIV/0!</v>
      </c>
      <c r="H21" s="38" t="e">
        <f t="shared" si="2"/>
        <v>#DIV/0!</v>
      </c>
      <c r="I21" s="12">
        <v>0</v>
      </c>
      <c r="J21" s="9">
        <v>0</v>
      </c>
      <c r="K21" s="13" t="e">
        <f t="shared" si="3"/>
        <v>#DIV/0!</v>
      </c>
      <c r="L21" s="9">
        <v>0</v>
      </c>
      <c r="M21" s="33">
        <v>0</v>
      </c>
      <c r="N21" s="14">
        <v>0</v>
      </c>
      <c r="O21" s="33">
        <v>0</v>
      </c>
      <c r="P21" s="14">
        <v>0</v>
      </c>
      <c r="Q21" s="9">
        <v>0</v>
      </c>
      <c r="R21" s="34" t="e">
        <f t="shared" si="4"/>
        <v>#DIV/0!</v>
      </c>
      <c r="S21" s="14">
        <v>0</v>
      </c>
      <c r="T21" s="9">
        <v>0</v>
      </c>
      <c r="U21" s="9">
        <v>0</v>
      </c>
      <c r="V21" s="33" t="e">
        <f t="shared" si="5"/>
        <v>#DIV/0!</v>
      </c>
    </row>
    <row r="22" spans="1:22" ht="15.75">
      <c r="A22" s="10"/>
      <c r="B22" s="9">
        <v>0</v>
      </c>
      <c r="C22" s="12">
        <v>0</v>
      </c>
      <c r="D22" s="9">
        <v>0</v>
      </c>
      <c r="E22" s="9">
        <v>0</v>
      </c>
      <c r="F22" s="9">
        <f t="shared" si="0"/>
        <v>0</v>
      </c>
      <c r="G22" s="13" t="e">
        <f t="shared" si="1"/>
        <v>#DIV/0!</v>
      </c>
      <c r="H22" s="38" t="e">
        <f t="shared" si="2"/>
        <v>#DIV/0!</v>
      </c>
      <c r="I22" s="12">
        <v>0</v>
      </c>
      <c r="J22" s="9">
        <v>0</v>
      </c>
      <c r="K22" s="13" t="e">
        <f t="shared" si="3"/>
        <v>#DIV/0!</v>
      </c>
      <c r="L22" s="9">
        <v>0</v>
      </c>
      <c r="M22" s="33">
        <v>0</v>
      </c>
      <c r="N22" s="14">
        <v>0</v>
      </c>
      <c r="O22" s="33">
        <v>0</v>
      </c>
      <c r="P22" s="14">
        <v>0</v>
      </c>
      <c r="Q22" s="9">
        <v>0</v>
      </c>
      <c r="R22" s="34" t="e">
        <f t="shared" si="4"/>
        <v>#DIV/0!</v>
      </c>
      <c r="S22" s="14">
        <v>0</v>
      </c>
      <c r="T22" s="9">
        <v>0</v>
      </c>
      <c r="U22" s="9">
        <v>0</v>
      </c>
      <c r="V22" s="33" t="e">
        <f t="shared" si="5"/>
        <v>#DIV/0!</v>
      </c>
    </row>
    <row r="23" spans="1:22" ht="15.75">
      <c r="A23" s="10"/>
      <c r="B23" s="9">
        <v>0</v>
      </c>
      <c r="C23" s="12">
        <v>0</v>
      </c>
      <c r="D23" s="9">
        <v>0</v>
      </c>
      <c r="E23" s="9">
        <v>0</v>
      </c>
      <c r="F23" s="9">
        <f t="shared" si="0"/>
        <v>0</v>
      </c>
      <c r="G23" s="13" t="e">
        <f t="shared" si="1"/>
        <v>#DIV/0!</v>
      </c>
      <c r="H23" s="38" t="e">
        <f t="shared" si="2"/>
        <v>#DIV/0!</v>
      </c>
      <c r="I23" s="12">
        <v>0</v>
      </c>
      <c r="J23" s="9">
        <v>0</v>
      </c>
      <c r="K23" s="13" t="e">
        <f t="shared" si="3"/>
        <v>#DIV/0!</v>
      </c>
      <c r="L23" s="9">
        <v>0</v>
      </c>
      <c r="M23" s="33">
        <v>0</v>
      </c>
      <c r="N23" s="14">
        <v>0</v>
      </c>
      <c r="O23" s="33">
        <v>0</v>
      </c>
      <c r="P23" s="14">
        <v>0</v>
      </c>
      <c r="Q23" s="9">
        <v>0</v>
      </c>
      <c r="R23" s="34" t="e">
        <f t="shared" si="4"/>
        <v>#DIV/0!</v>
      </c>
      <c r="S23" s="14">
        <v>0</v>
      </c>
      <c r="T23" s="9">
        <v>0</v>
      </c>
      <c r="U23" s="9">
        <v>0</v>
      </c>
      <c r="V23" s="33" t="e">
        <f t="shared" si="5"/>
        <v>#DIV/0!</v>
      </c>
    </row>
    <row r="24" spans="2:22" ht="16.5" thickBot="1">
      <c r="B24" s="9"/>
      <c r="C24" s="12"/>
      <c r="D24" s="9"/>
      <c r="E24" s="9"/>
      <c r="F24" s="9"/>
      <c r="G24" s="31"/>
      <c r="H24" s="39"/>
      <c r="I24" s="12"/>
      <c r="J24" s="9"/>
      <c r="K24" s="31"/>
      <c r="L24" s="9"/>
      <c r="M24" s="9"/>
      <c r="N24" s="12"/>
      <c r="O24" s="14"/>
      <c r="P24" s="12"/>
      <c r="Q24" s="9"/>
      <c r="R24" s="15"/>
      <c r="S24" s="12"/>
      <c r="T24" s="9"/>
      <c r="U24" s="9"/>
      <c r="V24" s="33"/>
    </row>
    <row r="25" spans="1:22" ht="18.75">
      <c r="A25" s="16" t="s">
        <v>30</v>
      </c>
      <c r="B25" s="17">
        <v>3</v>
      </c>
      <c r="C25" s="18">
        <f>SUM(C10:C24)</f>
        <v>42</v>
      </c>
      <c r="D25" s="29">
        <f>SUM(D10:D24)</f>
        <v>55</v>
      </c>
      <c r="E25" s="29">
        <f>SUM(E10:E24)</f>
        <v>27</v>
      </c>
      <c r="F25" s="17">
        <f>SUM(F10:F24)</f>
        <v>124</v>
      </c>
      <c r="G25" s="32">
        <f>((C25+D25)/F25)</f>
        <v>0.782258064516129</v>
      </c>
      <c r="H25" s="40">
        <f>(C25/B25)</f>
        <v>14</v>
      </c>
      <c r="I25" s="18">
        <f>SUM(I10:I24)</f>
        <v>68</v>
      </c>
      <c r="J25" s="29">
        <f>SUM(J10:J24)</f>
        <v>71</v>
      </c>
      <c r="K25" s="26">
        <f>(I25/J25)</f>
        <v>0.9577464788732394</v>
      </c>
      <c r="L25" s="17">
        <f aca="true" t="shared" si="6" ref="L25:Q25">SUM(L10:L24)</f>
        <v>12</v>
      </c>
      <c r="M25" s="30">
        <f t="shared" si="6"/>
        <v>48</v>
      </c>
      <c r="N25" s="29">
        <f t="shared" si="6"/>
        <v>129</v>
      </c>
      <c r="O25" s="17">
        <f t="shared" si="6"/>
        <v>10</v>
      </c>
      <c r="P25" s="18">
        <f t="shared" si="6"/>
        <v>15</v>
      </c>
      <c r="Q25" s="29">
        <f t="shared" si="6"/>
        <v>17</v>
      </c>
      <c r="R25" s="19">
        <f>(P25)/B25</f>
        <v>5</v>
      </c>
      <c r="S25" s="18">
        <f>SUM(S10:S24)</f>
        <v>2</v>
      </c>
      <c r="T25" s="17">
        <f>SUM(T10:T24)</f>
        <v>2</v>
      </c>
      <c r="U25" s="17">
        <f>SUM(U10:U24)</f>
        <v>4</v>
      </c>
      <c r="V25" s="30">
        <f>(S25)/B25</f>
        <v>0.6666666666666666</v>
      </c>
    </row>
    <row r="26" spans="1:22" ht="15.75">
      <c r="A26" s="20"/>
      <c r="B26" s="20"/>
      <c r="C26" s="20"/>
      <c r="D26" s="20"/>
      <c r="E26" s="20"/>
      <c r="F26" s="20"/>
      <c r="G26" s="21"/>
      <c r="H26" s="4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5.75">
      <c r="A27" s="20"/>
      <c r="B27" s="20"/>
      <c r="C27" s="20" t="s">
        <v>31</v>
      </c>
      <c r="D27" s="20" t="s">
        <v>27</v>
      </c>
      <c r="E27" s="20" t="s">
        <v>32</v>
      </c>
      <c r="F27" s="20" t="s">
        <v>33</v>
      </c>
      <c r="G27" s="21" t="s">
        <v>34</v>
      </c>
      <c r="H27" s="41" t="s">
        <v>35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15.75">
      <c r="A28" s="27" t="s">
        <v>36</v>
      </c>
      <c r="B28" s="22"/>
      <c r="C28" s="9">
        <v>33</v>
      </c>
      <c r="D28" s="9">
        <v>61</v>
      </c>
      <c r="E28" s="9">
        <v>1</v>
      </c>
      <c r="F28" s="9">
        <f>SUM(C28:E28)</f>
        <v>95</v>
      </c>
      <c r="G28" s="13">
        <f>((C28+D28)/F28)</f>
        <v>0.9894736842105263</v>
      </c>
      <c r="H28" s="42">
        <f>(C28/B10)</f>
        <v>11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ht="16.5" thickBot="1">
      <c r="A29" s="28" t="s">
        <v>43</v>
      </c>
      <c r="B29" s="24"/>
      <c r="C29" s="9">
        <v>1</v>
      </c>
      <c r="D29" s="9">
        <v>4</v>
      </c>
      <c r="E29" s="9">
        <v>0</v>
      </c>
      <c r="F29" s="9">
        <f>SUM(C29:E29)</f>
        <v>5</v>
      </c>
      <c r="G29" s="13">
        <f>((C29+D29)/F29)</f>
        <v>1</v>
      </c>
      <c r="H29" s="43">
        <f>(C29/B15)</f>
        <v>0.3333333333333333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ht="18.75">
      <c r="A30" s="23" t="s">
        <v>33</v>
      </c>
      <c r="B30" s="24"/>
      <c r="C30" s="25">
        <f>SUM(C28:C29)</f>
        <v>34</v>
      </c>
      <c r="D30" s="25">
        <f>SUM(D28:D29)</f>
        <v>65</v>
      </c>
      <c r="E30" s="25">
        <f>SUM(E28:E29)</f>
        <v>1</v>
      </c>
      <c r="F30" s="25">
        <f>SUM(C30:E30)</f>
        <v>100</v>
      </c>
      <c r="G30" s="26">
        <f>((C30+D30)/F30)</f>
        <v>0.99</v>
      </c>
      <c r="H30" s="44">
        <f>SUM(H28:H29)</f>
        <v>11.333333333333334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</sheetData>
  <mergeCells count="7">
    <mergeCell ref="P8:R8"/>
    <mergeCell ref="S8:V8"/>
    <mergeCell ref="E1:O3"/>
    <mergeCell ref="A8:B8"/>
    <mergeCell ref="C8:H8"/>
    <mergeCell ref="I8:M8"/>
    <mergeCell ref="N8:O8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7">
      <selection activeCell="Q16" sqref="Q16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36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25</v>
      </c>
      <c r="C1" s="3">
        <v>10</v>
      </c>
      <c r="E1" s="49" t="s">
        <v>60</v>
      </c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1" t="s">
        <v>1</v>
      </c>
      <c r="B2" s="2">
        <v>25</v>
      </c>
      <c r="C2" s="4">
        <v>20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">
      <c r="A3" s="1" t="s">
        <v>2</v>
      </c>
      <c r="B3" s="2">
        <v>25</v>
      </c>
      <c r="C3" s="4">
        <v>15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3" ht="15">
      <c r="A4" s="1" t="s">
        <v>3</v>
      </c>
      <c r="B4" s="2"/>
      <c r="C4" s="4"/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75</v>
      </c>
      <c r="C6" s="6">
        <f>SUM(C1:C5)</f>
        <v>45</v>
      </c>
    </row>
    <row r="7" spans="1:3" ht="24" customHeight="1">
      <c r="A7" s="7"/>
      <c r="C7" s="8"/>
    </row>
    <row r="8" spans="1:22" ht="18.75">
      <c r="A8" s="50" t="s">
        <v>5</v>
      </c>
      <c r="B8" s="51"/>
      <c r="C8" s="46" t="s">
        <v>6</v>
      </c>
      <c r="D8" s="47"/>
      <c r="E8" s="47"/>
      <c r="F8" s="47"/>
      <c r="G8" s="47"/>
      <c r="H8" s="48"/>
      <c r="I8" s="46" t="s">
        <v>7</v>
      </c>
      <c r="J8" s="47"/>
      <c r="K8" s="47"/>
      <c r="L8" s="47"/>
      <c r="M8" s="48"/>
      <c r="N8" s="52" t="s">
        <v>8</v>
      </c>
      <c r="O8" s="53"/>
      <c r="P8" s="46" t="s">
        <v>9</v>
      </c>
      <c r="Q8" s="47"/>
      <c r="R8" s="48"/>
      <c r="S8" s="46" t="s">
        <v>10</v>
      </c>
      <c r="T8" s="47"/>
      <c r="U8" s="47"/>
      <c r="V8" s="48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37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35" t="s">
        <v>29</v>
      </c>
    </row>
    <row r="10" spans="1:22" ht="15.75">
      <c r="A10" s="10" t="s">
        <v>36</v>
      </c>
      <c r="B10" s="9">
        <v>3</v>
      </c>
      <c r="C10" s="12">
        <v>0</v>
      </c>
      <c r="D10" s="9">
        <v>4</v>
      </c>
      <c r="E10" s="9">
        <v>0</v>
      </c>
      <c r="F10" s="9">
        <f aca="true" t="shared" si="0" ref="F10:F23">SUM(C10:E10)</f>
        <v>4</v>
      </c>
      <c r="G10" s="13">
        <f aca="true" t="shared" si="1" ref="G10:G23">((C10+D10)/F10)</f>
        <v>1</v>
      </c>
      <c r="H10" s="38">
        <f aca="true" t="shared" si="2" ref="H10:H23">(C10/B10)</f>
        <v>0</v>
      </c>
      <c r="I10" s="12">
        <v>15</v>
      </c>
      <c r="J10" s="9">
        <v>15</v>
      </c>
      <c r="K10" s="13">
        <f aca="true" t="shared" si="3" ref="K10:K23">(I10/J10)</f>
        <v>1</v>
      </c>
      <c r="L10" s="9">
        <v>2</v>
      </c>
      <c r="M10" s="33">
        <v>11</v>
      </c>
      <c r="N10" s="14">
        <v>7</v>
      </c>
      <c r="O10" s="33">
        <v>0</v>
      </c>
      <c r="P10" s="14">
        <v>2</v>
      </c>
      <c r="Q10" s="9">
        <v>2</v>
      </c>
      <c r="R10" s="34">
        <f aca="true" t="shared" si="4" ref="R10:R23">P10/B10</f>
        <v>0.6666666666666666</v>
      </c>
      <c r="S10" s="14">
        <v>0</v>
      </c>
      <c r="T10" s="9">
        <v>0</v>
      </c>
      <c r="U10" s="9">
        <v>1</v>
      </c>
      <c r="V10" s="33">
        <f aca="true" t="shared" si="5" ref="V10:V23">(S10+T10)/B10</f>
        <v>0</v>
      </c>
    </row>
    <row r="11" spans="1:22" ht="15.75">
      <c r="A11" s="10" t="s">
        <v>45</v>
      </c>
      <c r="B11" s="9">
        <v>3</v>
      </c>
      <c r="C11" s="12">
        <v>7</v>
      </c>
      <c r="D11" s="9">
        <v>6</v>
      </c>
      <c r="E11" s="9">
        <v>4</v>
      </c>
      <c r="F11" s="9">
        <f t="shared" si="0"/>
        <v>17</v>
      </c>
      <c r="G11" s="13">
        <f t="shared" si="1"/>
        <v>0.7647058823529411</v>
      </c>
      <c r="H11" s="38">
        <f t="shared" si="2"/>
        <v>2.3333333333333335</v>
      </c>
      <c r="I11" s="12">
        <v>13</v>
      </c>
      <c r="J11" s="9">
        <v>18</v>
      </c>
      <c r="K11" s="13">
        <f t="shared" si="3"/>
        <v>0.7222222222222222</v>
      </c>
      <c r="L11" s="9">
        <v>1</v>
      </c>
      <c r="M11" s="33">
        <v>11</v>
      </c>
      <c r="N11" s="14">
        <v>19</v>
      </c>
      <c r="O11" s="33">
        <v>2</v>
      </c>
      <c r="P11" s="14">
        <v>4</v>
      </c>
      <c r="Q11" s="9">
        <v>3</v>
      </c>
      <c r="R11" s="34">
        <f t="shared" si="4"/>
        <v>1.3333333333333333</v>
      </c>
      <c r="S11" s="14">
        <v>0</v>
      </c>
      <c r="T11" s="9">
        <v>0</v>
      </c>
      <c r="U11" s="9">
        <v>0</v>
      </c>
      <c r="V11" s="33">
        <f t="shared" si="5"/>
        <v>0</v>
      </c>
    </row>
    <row r="12" spans="1:22" ht="15.75">
      <c r="A12" s="10" t="s">
        <v>38</v>
      </c>
      <c r="B12" s="9">
        <v>3</v>
      </c>
      <c r="C12" s="12">
        <v>6</v>
      </c>
      <c r="D12" s="9">
        <v>11</v>
      </c>
      <c r="E12" s="9">
        <v>3</v>
      </c>
      <c r="F12" s="9">
        <v>20</v>
      </c>
      <c r="G12" s="13">
        <f t="shared" si="1"/>
        <v>0.85</v>
      </c>
      <c r="H12" s="38">
        <f t="shared" si="2"/>
        <v>2</v>
      </c>
      <c r="I12" s="12">
        <v>4</v>
      </c>
      <c r="J12" s="9">
        <v>5</v>
      </c>
      <c r="K12" s="13">
        <f t="shared" si="3"/>
        <v>0.8</v>
      </c>
      <c r="L12" s="9">
        <v>0</v>
      </c>
      <c r="M12" s="33">
        <v>1</v>
      </c>
      <c r="N12" s="14">
        <v>19</v>
      </c>
      <c r="O12" s="33">
        <v>1</v>
      </c>
      <c r="P12" s="14">
        <v>9</v>
      </c>
      <c r="Q12" s="9">
        <v>8</v>
      </c>
      <c r="R12" s="34">
        <f t="shared" si="4"/>
        <v>3</v>
      </c>
      <c r="S12" s="14">
        <v>0</v>
      </c>
      <c r="T12" s="9">
        <v>1</v>
      </c>
      <c r="U12" s="9">
        <v>0</v>
      </c>
      <c r="V12" s="33">
        <f t="shared" si="5"/>
        <v>0.3333333333333333</v>
      </c>
    </row>
    <row r="13" spans="1:22" ht="15.75">
      <c r="A13" s="10" t="s">
        <v>39</v>
      </c>
      <c r="B13" s="9">
        <v>3</v>
      </c>
      <c r="C13" s="12">
        <v>12</v>
      </c>
      <c r="D13" s="9">
        <v>10</v>
      </c>
      <c r="E13" s="9">
        <v>3</v>
      </c>
      <c r="F13" s="9">
        <f t="shared" si="0"/>
        <v>25</v>
      </c>
      <c r="G13" s="13">
        <f t="shared" si="1"/>
        <v>0.88</v>
      </c>
      <c r="H13" s="38">
        <f t="shared" si="2"/>
        <v>4</v>
      </c>
      <c r="I13" s="12">
        <v>0</v>
      </c>
      <c r="J13" s="9">
        <v>0</v>
      </c>
      <c r="K13" s="13" t="e">
        <f t="shared" si="3"/>
        <v>#DIV/0!</v>
      </c>
      <c r="L13" s="9">
        <v>0</v>
      </c>
      <c r="M13" s="33">
        <v>0</v>
      </c>
      <c r="N13" s="14">
        <v>4</v>
      </c>
      <c r="O13" s="33">
        <v>0</v>
      </c>
      <c r="P13" s="14">
        <v>1</v>
      </c>
      <c r="Q13" s="9">
        <v>1</v>
      </c>
      <c r="R13" s="34">
        <f t="shared" si="4"/>
        <v>0.3333333333333333</v>
      </c>
      <c r="S13" s="14">
        <v>2</v>
      </c>
      <c r="T13" s="9">
        <v>0</v>
      </c>
      <c r="U13" s="9">
        <v>1</v>
      </c>
      <c r="V13" s="33">
        <f t="shared" si="5"/>
        <v>0.6666666666666666</v>
      </c>
    </row>
    <row r="14" spans="1:22" ht="15.75">
      <c r="A14" s="10" t="s">
        <v>42</v>
      </c>
      <c r="B14" s="9">
        <v>0</v>
      </c>
      <c r="C14" s="12">
        <v>0</v>
      </c>
      <c r="D14" s="9">
        <v>0</v>
      </c>
      <c r="E14" s="9">
        <v>0</v>
      </c>
      <c r="F14" s="9">
        <f t="shared" si="0"/>
        <v>0</v>
      </c>
      <c r="G14" s="13" t="e">
        <f t="shared" si="1"/>
        <v>#DIV/0!</v>
      </c>
      <c r="H14" s="38" t="e">
        <f t="shared" si="2"/>
        <v>#DIV/0!</v>
      </c>
      <c r="I14" s="12">
        <v>0</v>
      </c>
      <c r="J14" s="9">
        <v>0</v>
      </c>
      <c r="K14" s="13" t="e">
        <f t="shared" si="3"/>
        <v>#DIV/0!</v>
      </c>
      <c r="L14" s="9">
        <v>0</v>
      </c>
      <c r="M14" s="33">
        <v>0</v>
      </c>
      <c r="N14" s="14">
        <v>0</v>
      </c>
      <c r="O14" s="33">
        <v>0</v>
      </c>
      <c r="P14" s="14">
        <v>0</v>
      </c>
      <c r="Q14" s="9">
        <v>0</v>
      </c>
      <c r="R14" s="34" t="e">
        <f t="shared" si="4"/>
        <v>#DIV/0!</v>
      </c>
      <c r="S14" s="14">
        <v>0</v>
      </c>
      <c r="T14" s="9">
        <v>0</v>
      </c>
      <c r="U14" s="9">
        <v>0</v>
      </c>
      <c r="V14" s="33" t="e">
        <f t="shared" si="5"/>
        <v>#DIV/0!</v>
      </c>
    </row>
    <row r="15" spans="1:22" ht="15.75">
      <c r="A15" s="10" t="s">
        <v>43</v>
      </c>
      <c r="B15" s="9">
        <v>3</v>
      </c>
      <c r="C15" s="12">
        <v>5</v>
      </c>
      <c r="D15" s="9">
        <v>12</v>
      </c>
      <c r="E15" s="9">
        <v>2</v>
      </c>
      <c r="F15" s="9">
        <f t="shared" si="0"/>
        <v>19</v>
      </c>
      <c r="G15" s="13">
        <f t="shared" si="1"/>
        <v>0.8947368421052632</v>
      </c>
      <c r="H15" s="38">
        <f t="shared" si="2"/>
        <v>1.6666666666666667</v>
      </c>
      <c r="I15" s="12">
        <v>17</v>
      </c>
      <c r="J15" s="9">
        <v>17</v>
      </c>
      <c r="K15" s="13">
        <f t="shared" si="3"/>
        <v>1</v>
      </c>
      <c r="L15" s="9">
        <v>4</v>
      </c>
      <c r="M15" s="33">
        <v>11</v>
      </c>
      <c r="N15" s="14">
        <v>11</v>
      </c>
      <c r="O15" s="33">
        <v>2</v>
      </c>
      <c r="P15" s="14">
        <v>0</v>
      </c>
      <c r="Q15" s="9">
        <v>1</v>
      </c>
      <c r="R15" s="34">
        <f t="shared" si="4"/>
        <v>0</v>
      </c>
      <c r="S15" s="14">
        <v>0</v>
      </c>
      <c r="T15" s="9">
        <v>1</v>
      </c>
      <c r="U15" s="9">
        <v>0</v>
      </c>
      <c r="V15" s="33">
        <f t="shared" si="5"/>
        <v>0.3333333333333333</v>
      </c>
    </row>
    <row r="16" spans="1:22" ht="15.75">
      <c r="A16" s="10" t="s">
        <v>37</v>
      </c>
      <c r="B16" s="9">
        <v>3</v>
      </c>
      <c r="C16" s="12">
        <v>0</v>
      </c>
      <c r="D16" s="9">
        <v>0</v>
      </c>
      <c r="E16" s="9">
        <v>0</v>
      </c>
      <c r="F16" s="9">
        <f t="shared" si="0"/>
        <v>0</v>
      </c>
      <c r="G16" s="13" t="e">
        <f t="shared" si="1"/>
        <v>#DIV/0!</v>
      </c>
      <c r="H16" s="38">
        <f t="shared" si="2"/>
        <v>0</v>
      </c>
      <c r="I16" s="12">
        <v>13</v>
      </c>
      <c r="J16" s="9">
        <v>13</v>
      </c>
      <c r="K16" s="13">
        <f t="shared" si="3"/>
        <v>1</v>
      </c>
      <c r="L16" s="9">
        <v>4</v>
      </c>
      <c r="M16" s="33">
        <v>10</v>
      </c>
      <c r="N16" s="14">
        <v>31</v>
      </c>
      <c r="O16" s="33">
        <v>0</v>
      </c>
      <c r="P16" s="14">
        <v>13</v>
      </c>
      <c r="Q16" s="9">
        <v>5</v>
      </c>
      <c r="R16" s="34">
        <f t="shared" si="4"/>
        <v>4.333333333333333</v>
      </c>
      <c r="S16" s="14">
        <v>0</v>
      </c>
      <c r="T16" s="9">
        <v>0</v>
      </c>
      <c r="U16" s="9">
        <v>0</v>
      </c>
      <c r="V16" s="33">
        <f t="shared" si="5"/>
        <v>0</v>
      </c>
    </row>
    <row r="17" spans="1:22" ht="15.75">
      <c r="A17" s="10" t="s">
        <v>41</v>
      </c>
      <c r="B17" s="9">
        <v>1</v>
      </c>
      <c r="C17" s="12">
        <v>0</v>
      </c>
      <c r="D17" s="9">
        <v>0</v>
      </c>
      <c r="E17" s="9">
        <v>0</v>
      </c>
      <c r="F17" s="9">
        <f t="shared" si="0"/>
        <v>0</v>
      </c>
      <c r="G17" s="13" t="e">
        <f t="shared" si="1"/>
        <v>#DIV/0!</v>
      </c>
      <c r="H17" s="38">
        <f t="shared" si="2"/>
        <v>0</v>
      </c>
      <c r="I17" s="12">
        <v>1</v>
      </c>
      <c r="J17" s="9">
        <v>1</v>
      </c>
      <c r="K17" s="13">
        <f t="shared" si="3"/>
        <v>1</v>
      </c>
      <c r="L17" s="9">
        <v>0</v>
      </c>
      <c r="M17" s="33">
        <v>0</v>
      </c>
      <c r="N17" s="14">
        <v>0</v>
      </c>
      <c r="O17" s="33">
        <v>0</v>
      </c>
      <c r="P17" s="14">
        <v>0</v>
      </c>
      <c r="Q17" s="9">
        <v>0</v>
      </c>
      <c r="R17" s="34">
        <f t="shared" si="4"/>
        <v>0</v>
      </c>
      <c r="S17" s="14">
        <v>0</v>
      </c>
      <c r="T17" s="9">
        <v>0</v>
      </c>
      <c r="U17" s="9">
        <v>0</v>
      </c>
      <c r="V17" s="33">
        <f t="shared" si="5"/>
        <v>0</v>
      </c>
    </row>
    <row r="18" spans="1:22" ht="15.75">
      <c r="A18" s="10" t="s">
        <v>40</v>
      </c>
      <c r="B18" s="9">
        <v>0</v>
      </c>
      <c r="C18" s="12">
        <v>0</v>
      </c>
      <c r="D18" s="9">
        <v>0</v>
      </c>
      <c r="E18" s="9">
        <v>0</v>
      </c>
      <c r="F18" s="9">
        <f t="shared" si="0"/>
        <v>0</v>
      </c>
      <c r="G18" s="13" t="e">
        <f t="shared" si="1"/>
        <v>#DIV/0!</v>
      </c>
      <c r="H18" s="38" t="e">
        <f t="shared" si="2"/>
        <v>#DIV/0!</v>
      </c>
      <c r="I18" s="12">
        <v>0</v>
      </c>
      <c r="J18" s="9">
        <v>0</v>
      </c>
      <c r="K18" s="13" t="e">
        <f t="shared" si="3"/>
        <v>#DIV/0!</v>
      </c>
      <c r="L18" s="9">
        <v>0</v>
      </c>
      <c r="M18" s="33">
        <v>0</v>
      </c>
      <c r="N18" s="14">
        <v>0</v>
      </c>
      <c r="O18" s="33">
        <v>0</v>
      </c>
      <c r="P18" s="14">
        <v>0</v>
      </c>
      <c r="Q18" s="9">
        <v>0</v>
      </c>
      <c r="R18" s="34" t="e">
        <f t="shared" si="4"/>
        <v>#DIV/0!</v>
      </c>
      <c r="S18" s="14">
        <v>0</v>
      </c>
      <c r="T18" s="9">
        <v>0</v>
      </c>
      <c r="U18" s="9">
        <v>0</v>
      </c>
      <c r="V18" s="33" t="e">
        <f t="shared" si="5"/>
        <v>#DIV/0!</v>
      </c>
    </row>
    <row r="19" spans="1:22" ht="15.75">
      <c r="A19" s="10" t="s">
        <v>44</v>
      </c>
      <c r="B19" s="9">
        <v>3</v>
      </c>
      <c r="C19" s="12">
        <v>6</v>
      </c>
      <c r="D19" s="9">
        <v>7</v>
      </c>
      <c r="E19" s="9">
        <v>1</v>
      </c>
      <c r="F19" s="9">
        <f t="shared" si="0"/>
        <v>14</v>
      </c>
      <c r="G19" s="13">
        <f t="shared" si="1"/>
        <v>0.9285714285714286</v>
      </c>
      <c r="H19" s="38">
        <f t="shared" si="2"/>
        <v>2</v>
      </c>
      <c r="I19" s="12">
        <v>4</v>
      </c>
      <c r="J19" s="9">
        <v>4</v>
      </c>
      <c r="K19" s="13">
        <f t="shared" si="3"/>
        <v>1</v>
      </c>
      <c r="L19" s="9">
        <v>0</v>
      </c>
      <c r="M19" s="33">
        <v>1</v>
      </c>
      <c r="N19" s="14">
        <v>0</v>
      </c>
      <c r="O19" s="33">
        <v>0</v>
      </c>
      <c r="P19" s="14">
        <v>0</v>
      </c>
      <c r="Q19" s="9">
        <v>2</v>
      </c>
      <c r="R19" s="34">
        <f t="shared" si="4"/>
        <v>0</v>
      </c>
      <c r="S19" s="14">
        <v>1</v>
      </c>
      <c r="T19" s="9">
        <v>0</v>
      </c>
      <c r="U19" s="9">
        <v>2</v>
      </c>
      <c r="V19" s="33">
        <f t="shared" si="5"/>
        <v>0.3333333333333333</v>
      </c>
    </row>
    <row r="20" spans="1:22" ht="15.75">
      <c r="A20" s="10" t="s">
        <v>46</v>
      </c>
      <c r="B20" s="9">
        <v>0</v>
      </c>
      <c r="C20" s="12">
        <v>0</v>
      </c>
      <c r="D20" s="9">
        <v>0</v>
      </c>
      <c r="E20" s="9">
        <v>0</v>
      </c>
      <c r="F20" s="9">
        <f t="shared" si="0"/>
        <v>0</v>
      </c>
      <c r="G20" s="13" t="e">
        <f t="shared" si="1"/>
        <v>#DIV/0!</v>
      </c>
      <c r="H20" s="38" t="e">
        <f t="shared" si="2"/>
        <v>#DIV/0!</v>
      </c>
      <c r="I20" s="12">
        <v>0</v>
      </c>
      <c r="J20" s="9">
        <v>0</v>
      </c>
      <c r="K20" s="13" t="e">
        <f t="shared" si="3"/>
        <v>#DIV/0!</v>
      </c>
      <c r="L20" s="9">
        <v>0</v>
      </c>
      <c r="M20" s="33">
        <v>0</v>
      </c>
      <c r="N20" s="14">
        <v>0</v>
      </c>
      <c r="O20" s="33">
        <v>0</v>
      </c>
      <c r="P20" s="14">
        <v>0</v>
      </c>
      <c r="Q20" s="9">
        <v>0</v>
      </c>
      <c r="R20" s="34" t="e">
        <f t="shared" si="4"/>
        <v>#DIV/0!</v>
      </c>
      <c r="S20" s="14">
        <v>0</v>
      </c>
      <c r="T20" s="9">
        <v>0</v>
      </c>
      <c r="U20" s="9">
        <v>0</v>
      </c>
      <c r="V20" s="33" t="e">
        <f t="shared" si="5"/>
        <v>#DIV/0!</v>
      </c>
    </row>
    <row r="21" spans="1:22" ht="15.75">
      <c r="A21" s="10" t="s">
        <v>47</v>
      </c>
      <c r="B21" s="9">
        <v>0</v>
      </c>
      <c r="C21" s="12">
        <v>0</v>
      </c>
      <c r="D21" s="9">
        <v>0</v>
      </c>
      <c r="E21" s="9">
        <v>0</v>
      </c>
      <c r="F21" s="9">
        <f t="shared" si="0"/>
        <v>0</v>
      </c>
      <c r="G21" s="13" t="e">
        <f t="shared" si="1"/>
        <v>#DIV/0!</v>
      </c>
      <c r="H21" s="38" t="e">
        <f t="shared" si="2"/>
        <v>#DIV/0!</v>
      </c>
      <c r="I21" s="12">
        <v>0</v>
      </c>
      <c r="J21" s="9">
        <v>0</v>
      </c>
      <c r="K21" s="13" t="e">
        <f t="shared" si="3"/>
        <v>#DIV/0!</v>
      </c>
      <c r="L21" s="9">
        <v>0</v>
      </c>
      <c r="M21" s="33">
        <v>0</v>
      </c>
      <c r="N21" s="14">
        <v>0</v>
      </c>
      <c r="O21" s="33">
        <v>0</v>
      </c>
      <c r="P21" s="14">
        <v>0</v>
      </c>
      <c r="Q21" s="9">
        <v>0</v>
      </c>
      <c r="R21" s="34" t="e">
        <f t="shared" si="4"/>
        <v>#DIV/0!</v>
      </c>
      <c r="S21" s="14">
        <v>0</v>
      </c>
      <c r="T21" s="9">
        <v>0</v>
      </c>
      <c r="U21" s="9">
        <v>0</v>
      </c>
      <c r="V21" s="33" t="e">
        <f t="shared" si="5"/>
        <v>#DIV/0!</v>
      </c>
    </row>
    <row r="22" spans="1:22" ht="15.75">
      <c r="A22" s="10"/>
      <c r="B22" s="9">
        <v>0</v>
      </c>
      <c r="C22" s="12">
        <v>0</v>
      </c>
      <c r="D22" s="9">
        <v>0</v>
      </c>
      <c r="E22" s="9">
        <v>0</v>
      </c>
      <c r="F22" s="9">
        <f t="shared" si="0"/>
        <v>0</v>
      </c>
      <c r="G22" s="13" t="e">
        <f t="shared" si="1"/>
        <v>#DIV/0!</v>
      </c>
      <c r="H22" s="38" t="e">
        <f t="shared" si="2"/>
        <v>#DIV/0!</v>
      </c>
      <c r="I22" s="12">
        <v>0</v>
      </c>
      <c r="J22" s="9">
        <v>0</v>
      </c>
      <c r="K22" s="13" t="e">
        <f t="shared" si="3"/>
        <v>#DIV/0!</v>
      </c>
      <c r="L22" s="9">
        <v>0</v>
      </c>
      <c r="M22" s="33">
        <v>0</v>
      </c>
      <c r="N22" s="14">
        <v>0</v>
      </c>
      <c r="O22" s="33">
        <v>0</v>
      </c>
      <c r="P22" s="14">
        <v>0</v>
      </c>
      <c r="Q22" s="9">
        <v>0</v>
      </c>
      <c r="R22" s="34" t="e">
        <f t="shared" si="4"/>
        <v>#DIV/0!</v>
      </c>
      <c r="S22" s="14">
        <v>0</v>
      </c>
      <c r="T22" s="9">
        <v>0</v>
      </c>
      <c r="U22" s="9">
        <v>0</v>
      </c>
      <c r="V22" s="33" t="e">
        <f t="shared" si="5"/>
        <v>#DIV/0!</v>
      </c>
    </row>
    <row r="23" spans="1:22" ht="15.75">
      <c r="A23" s="10"/>
      <c r="B23" s="9">
        <v>0</v>
      </c>
      <c r="C23" s="12">
        <v>0</v>
      </c>
      <c r="D23" s="9">
        <v>0</v>
      </c>
      <c r="E23" s="9">
        <v>0</v>
      </c>
      <c r="F23" s="9">
        <f t="shared" si="0"/>
        <v>0</v>
      </c>
      <c r="G23" s="13" t="e">
        <f t="shared" si="1"/>
        <v>#DIV/0!</v>
      </c>
      <c r="H23" s="38" t="e">
        <f t="shared" si="2"/>
        <v>#DIV/0!</v>
      </c>
      <c r="I23" s="12">
        <v>0</v>
      </c>
      <c r="J23" s="9">
        <v>0</v>
      </c>
      <c r="K23" s="13" t="e">
        <f t="shared" si="3"/>
        <v>#DIV/0!</v>
      </c>
      <c r="L23" s="9">
        <v>0</v>
      </c>
      <c r="M23" s="33">
        <v>0</v>
      </c>
      <c r="N23" s="14">
        <v>0</v>
      </c>
      <c r="O23" s="33">
        <v>0</v>
      </c>
      <c r="P23" s="14">
        <v>0</v>
      </c>
      <c r="Q23" s="9">
        <v>0</v>
      </c>
      <c r="R23" s="34" t="e">
        <f t="shared" si="4"/>
        <v>#DIV/0!</v>
      </c>
      <c r="S23" s="14">
        <v>0</v>
      </c>
      <c r="T23" s="9">
        <v>0</v>
      </c>
      <c r="U23" s="9">
        <v>0</v>
      </c>
      <c r="V23" s="33" t="e">
        <f t="shared" si="5"/>
        <v>#DIV/0!</v>
      </c>
    </row>
    <row r="24" spans="2:22" ht="16.5" thickBot="1">
      <c r="B24" s="9"/>
      <c r="C24" s="12"/>
      <c r="D24" s="9"/>
      <c r="E24" s="9"/>
      <c r="F24" s="9"/>
      <c r="G24" s="31"/>
      <c r="H24" s="39"/>
      <c r="I24" s="12"/>
      <c r="J24" s="9"/>
      <c r="K24" s="31"/>
      <c r="L24" s="9"/>
      <c r="M24" s="9"/>
      <c r="N24" s="12"/>
      <c r="O24" s="14"/>
      <c r="P24" s="12"/>
      <c r="Q24" s="9"/>
      <c r="R24" s="15"/>
      <c r="S24" s="12"/>
      <c r="T24" s="9"/>
      <c r="U24" s="9"/>
      <c r="V24" s="33"/>
    </row>
    <row r="25" spans="1:22" ht="18.75">
      <c r="A25" s="16" t="s">
        <v>30</v>
      </c>
      <c r="B25" s="17">
        <v>3</v>
      </c>
      <c r="C25" s="18">
        <f>SUM(C10:C24)</f>
        <v>36</v>
      </c>
      <c r="D25" s="29">
        <f>SUM(D10:D24)</f>
        <v>50</v>
      </c>
      <c r="E25" s="29">
        <f>SUM(E10:E24)</f>
        <v>13</v>
      </c>
      <c r="F25" s="17">
        <f>SUM(F10:F24)</f>
        <v>99</v>
      </c>
      <c r="G25" s="32">
        <f>((C25+D25)/F25)</f>
        <v>0.8686868686868687</v>
      </c>
      <c r="H25" s="40">
        <f>(C25/B25)</f>
        <v>12</v>
      </c>
      <c r="I25" s="18">
        <f>SUM(I10:I24)</f>
        <v>67</v>
      </c>
      <c r="J25" s="29">
        <f>SUM(J10:J24)</f>
        <v>73</v>
      </c>
      <c r="K25" s="26">
        <f>(I25/J25)</f>
        <v>0.9178082191780822</v>
      </c>
      <c r="L25" s="17">
        <f aca="true" t="shared" si="6" ref="L25:Q25">SUM(L10:L24)</f>
        <v>11</v>
      </c>
      <c r="M25" s="30">
        <f t="shared" si="6"/>
        <v>45</v>
      </c>
      <c r="N25" s="29">
        <f t="shared" si="6"/>
        <v>91</v>
      </c>
      <c r="O25" s="17">
        <f t="shared" si="6"/>
        <v>5</v>
      </c>
      <c r="P25" s="18">
        <f t="shared" si="6"/>
        <v>29</v>
      </c>
      <c r="Q25" s="29">
        <f t="shared" si="6"/>
        <v>22</v>
      </c>
      <c r="R25" s="19">
        <f>(P25)/B25</f>
        <v>9.666666666666666</v>
      </c>
      <c r="S25" s="18">
        <f>SUM(S10:S24)</f>
        <v>3</v>
      </c>
      <c r="T25" s="17">
        <f>SUM(T10:T24)</f>
        <v>2</v>
      </c>
      <c r="U25" s="17">
        <f>SUM(U10:U24)</f>
        <v>4</v>
      </c>
      <c r="V25" s="30">
        <f>(S25)/B25</f>
        <v>1</v>
      </c>
    </row>
    <row r="26" spans="1:22" ht="15.75">
      <c r="A26" s="20"/>
      <c r="B26" s="20"/>
      <c r="C26" s="20"/>
      <c r="D26" s="20"/>
      <c r="E26" s="20"/>
      <c r="F26" s="20"/>
      <c r="G26" s="21"/>
      <c r="H26" s="4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5.75">
      <c r="A27" s="20"/>
      <c r="B27" s="20"/>
      <c r="C27" s="20" t="s">
        <v>31</v>
      </c>
      <c r="D27" s="20" t="s">
        <v>27</v>
      </c>
      <c r="E27" s="20" t="s">
        <v>32</v>
      </c>
      <c r="F27" s="20" t="s">
        <v>33</v>
      </c>
      <c r="G27" s="21" t="s">
        <v>34</v>
      </c>
      <c r="H27" s="41" t="s">
        <v>35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15.75">
      <c r="A28" s="27" t="s">
        <v>36</v>
      </c>
      <c r="B28" s="22"/>
      <c r="C28" s="9">
        <v>30</v>
      </c>
      <c r="D28" s="9">
        <v>51</v>
      </c>
      <c r="E28" s="9">
        <v>0</v>
      </c>
      <c r="F28" s="9">
        <f>SUM(C28:E28)</f>
        <v>81</v>
      </c>
      <c r="G28" s="13">
        <f>((C28+D28)/F28)</f>
        <v>1</v>
      </c>
      <c r="H28" s="42">
        <f>(C28/B10)</f>
        <v>10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ht="16.5" thickBot="1">
      <c r="A29" s="28" t="s">
        <v>43</v>
      </c>
      <c r="B29" s="24"/>
      <c r="C29" s="9">
        <v>1</v>
      </c>
      <c r="D29" s="9">
        <v>1</v>
      </c>
      <c r="E29" s="9">
        <v>0</v>
      </c>
      <c r="F29" s="9">
        <f>SUM(C29:E29)</f>
        <v>2</v>
      </c>
      <c r="G29" s="13">
        <f>((C29+D29)/F29)</f>
        <v>1</v>
      </c>
      <c r="H29" s="43">
        <f>(C29/B15)</f>
        <v>0.3333333333333333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ht="18.75">
      <c r="A30" s="23" t="s">
        <v>33</v>
      </c>
      <c r="B30" s="24"/>
      <c r="C30" s="25">
        <f>SUM(C28:C29)</f>
        <v>31</v>
      </c>
      <c r="D30" s="25">
        <f>SUM(D28:D29)</f>
        <v>52</v>
      </c>
      <c r="E30" s="25">
        <f>SUM(E28:E29)</f>
        <v>0</v>
      </c>
      <c r="F30" s="25">
        <f>SUM(C30:E30)</f>
        <v>83</v>
      </c>
      <c r="G30" s="26">
        <f>((C30+D30)/F30)</f>
        <v>1</v>
      </c>
      <c r="H30" s="44">
        <f>SUM(H28:H29)</f>
        <v>10.333333333333334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</sheetData>
  <mergeCells count="7">
    <mergeCell ref="P8:R8"/>
    <mergeCell ref="S8:V8"/>
    <mergeCell ref="E1:O3"/>
    <mergeCell ref="A8:B8"/>
    <mergeCell ref="C8:H8"/>
    <mergeCell ref="I8:M8"/>
    <mergeCell ref="N8:O8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7">
      <selection activeCell="Q19" sqref="Q19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36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25</v>
      </c>
      <c r="C1" s="3">
        <v>12</v>
      </c>
      <c r="E1" s="49" t="s">
        <v>51</v>
      </c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1" t="s">
        <v>1</v>
      </c>
      <c r="B2" s="2">
        <v>25</v>
      </c>
      <c r="C2" s="4">
        <v>11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">
      <c r="A3" s="1" t="s">
        <v>2</v>
      </c>
      <c r="B3" s="2">
        <v>25</v>
      </c>
      <c r="C3" s="4">
        <v>10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3" ht="15">
      <c r="A4" s="1" t="s">
        <v>3</v>
      </c>
      <c r="B4" s="2"/>
      <c r="C4" s="4"/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75</v>
      </c>
      <c r="C6" s="6">
        <f>SUM(C1:C5)</f>
        <v>33</v>
      </c>
    </row>
    <row r="7" spans="1:3" ht="24" customHeight="1">
      <c r="A7" s="7"/>
      <c r="C7" s="8"/>
    </row>
    <row r="8" spans="1:22" ht="18.75">
      <c r="A8" s="50" t="s">
        <v>5</v>
      </c>
      <c r="B8" s="51"/>
      <c r="C8" s="46" t="s">
        <v>6</v>
      </c>
      <c r="D8" s="47"/>
      <c r="E8" s="47"/>
      <c r="F8" s="47"/>
      <c r="G8" s="47"/>
      <c r="H8" s="48"/>
      <c r="I8" s="46" t="s">
        <v>7</v>
      </c>
      <c r="J8" s="47"/>
      <c r="K8" s="47"/>
      <c r="L8" s="47"/>
      <c r="M8" s="48"/>
      <c r="N8" s="52" t="s">
        <v>8</v>
      </c>
      <c r="O8" s="53"/>
      <c r="P8" s="46" t="s">
        <v>9</v>
      </c>
      <c r="Q8" s="47"/>
      <c r="R8" s="48"/>
      <c r="S8" s="46" t="s">
        <v>10</v>
      </c>
      <c r="T8" s="47"/>
      <c r="U8" s="47"/>
      <c r="V8" s="48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37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35" t="s">
        <v>29</v>
      </c>
    </row>
    <row r="10" spans="1:22" ht="15.75">
      <c r="A10" s="10" t="s">
        <v>36</v>
      </c>
      <c r="B10" s="9">
        <v>3</v>
      </c>
      <c r="C10" s="12">
        <v>0</v>
      </c>
      <c r="D10" s="9">
        <v>6</v>
      </c>
      <c r="E10" s="9">
        <v>0</v>
      </c>
      <c r="F10" s="9">
        <f aca="true" t="shared" si="0" ref="F10:F23">SUM(C10:E10)</f>
        <v>6</v>
      </c>
      <c r="G10" s="13">
        <f aca="true" t="shared" si="1" ref="G10:G23">((C10+D10)/F10)</f>
        <v>1</v>
      </c>
      <c r="H10" s="38">
        <f aca="true" t="shared" si="2" ref="H10:H23">(C10/B10)</f>
        <v>0</v>
      </c>
      <c r="I10" s="12">
        <v>24</v>
      </c>
      <c r="J10" s="9">
        <v>24</v>
      </c>
      <c r="K10" s="13">
        <f aca="true" t="shared" si="3" ref="K10:K23">(I10/J10)</f>
        <v>1</v>
      </c>
      <c r="L10" s="9">
        <v>6</v>
      </c>
      <c r="M10" s="33">
        <v>18</v>
      </c>
      <c r="N10" s="14">
        <v>3</v>
      </c>
      <c r="O10" s="33">
        <v>0</v>
      </c>
      <c r="P10" s="14">
        <v>2</v>
      </c>
      <c r="Q10" s="9">
        <v>1</v>
      </c>
      <c r="R10" s="34">
        <f aca="true" t="shared" si="4" ref="R10:R23">P10/B10</f>
        <v>0.6666666666666666</v>
      </c>
      <c r="S10" s="14">
        <v>0</v>
      </c>
      <c r="T10" s="9">
        <v>0</v>
      </c>
      <c r="U10" s="9">
        <v>0</v>
      </c>
      <c r="V10" s="33">
        <f aca="true" t="shared" si="5" ref="V10:V23">(S10+T10)/B10</f>
        <v>0</v>
      </c>
    </row>
    <row r="11" spans="1:22" ht="15.75">
      <c r="A11" s="10" t="s">
        <v>45</v>
      </c>
      <c r="B11" s="9">
        <v>3</v>
      </c>
      <c r="C11" s="12">
        <v>11</v>
      </c>
      <c r="D11" s="9">
        <v>8</v>
      </c>
      <c r="E11" s="9">
        <v>1</v>
      </c>
      <c r="F11" s="9">
        <f t="shared" si="0"/>
        <v>20</v>
      </c>
      <c r="G11" s="13">
        <f t="shared" si="1"/>
        <v>0.95</v>
      </c>
      <c r="H11" s="38">
        <f t="shared" si="2"/>
        <v>3.6666666666666665</v>
      </c>
      <c r="I11" s="12">
        <v>6</v>
      </c>
      <c r="J11" s="9">
        <v>8</v>
      </c>
      <c r="K11" s="13">
        <f t="shared" si="3"/>
        <v>0.75</v>
      </c>
      <c r="L11" s="9">
        <v>2</v>
      </c>
      <c r="M11" s="33">
        <v>3</v>
      </c>
      <c r="N11" s="14">
        <v>9</v>
      </c>
      <c r="O11" s="33">
        <v>2</v>
      </c>
      <c r="P11" s="14">
        <v>3</v>
      </c>
      <c r="Q11" s="9">
        <v>1</v>
      </c>
      <c r="R11" s="34">
        <f t="shared" si="4"/>
        <v>1</v>
      </c>
      <c r="S11" s="14">
        <v>0</v>
      </c>
      <c r="T11" s="9">
        <v>0</v>
      </c>
      <c r="U11" s="9">
        <v>0</v>
      </c>
      <c r="V11" s="33">
        <f t="shared" si="5"/>
        <v>0</v>
      </c>
    </row>
    <row r="12" spans="1:22" ht="15.75">
      <c r="A12" s="10" t="s">
        <v>38</v>
      </c>
      <c r="B12" s="9">
        <v>3</v>
      </c>
      <c r="C12" s="12">
        <v>6</v>
      </c>
      <c r="D12" s="9">
        <v>7</v>
      </c>
      <c r="E12" s="9">
        <v>1</v>
      </c>
      <c r="F12" s="9">
        <f t="shared" si="0"/>
        <v>14</v>
      </c>
      <c r="G12" s="13">
        <f t="shared" si="1"/>
        <v>0.9285714285714286</v>
      </c>
      <c r="H12" s="38">
        <f t="shared" si="2"/>
        <v>2</v>
      </c>
      <c r="I12" s="12">
        <v>7</v>
      </c>
      <c r="J12" s="9">
        <v>9</v>
      </c>
      <c r="K12" s="13">
        <f t="shared" si="3"/>
        <v>0.7777777777777778</v>
      </c>
      <c r="L12" s="9">
        <v>3</v>
      </c>
      <c r="M12" s="33">
        <v>5</v>
      </c>
      <c r="N12" s="14">
        <v>15</v>
      </c>
      <c r="O12" s="33">
        <v>1</v>
      </c>
      <c r="P12" s="14">
        <v>3</v>
      </c>
      <c r="Q12" s="9">
        <v>2</v>
      </c>
      <c r="R12" s="34">
        <f t="shared" si="4"/>
        <v>1</v>
      </c>
      <c r="S12" s="14">
        <v>1</v>
      </c>
      <c r="T12" s="9">
        <v>0</v>
      </c>
      <c r="U12" s="9">
        <v>1</v>
      </c>
      <c r="V12" s="33">
        <f t="shared" si="5"/>
        <v>0.3333333333333333</v>
      </c>
    </row>
    <row r="13" spans="1:22" ht="15.75">
      <c r="A13" s="10" t="s">
        <v>39</v>
      </c>
      <c r="B13" s="9">
        <v>3</v>
      </c>
      <c r="C13" s="12">
        <v>4</v>
      </c>
      <c r="D13" s="9">
        <v>6</v>
      </c>
      <c r="E13" s="9">
        <v>3</v>
      </c>
      <c r="F13" s="9">
        <f t="shared" si="0"/>
        <v>13</v>
      </c>
      <c r="G13" s="13">
        <f t="shared" si="1"/>
        <v>0.7692307692307693</v>
      </c>
      <c r="H13" s="38">
        <f t="shared" si="2"/>
        <v>1.3333333333333333</v>
      </c>
      <c r="I13" s="12">
        <v>0</v>
      </c>
      <c r="J13" s="9">
        <v>0</v>
      </c>
      <c r="K13" s="13" t="e">
        <f t="shared" si="3"/>
        <v>#DIV/0!</v>
      </c>
      <c r="L13" s="9">
        <v>0</v>
      </c>
      <c r="M13" s="33">
        <v>0</v>
      </c>
      <c r="N13" s="14">
        <v>4</v>
      </c>
      <c r="O13" s="33">
        <v>0</v>
      </c>
      <c r="P13" s="14">
        <v>1</v>
      </c>
      <c r="Q13" s="9">
        <v>1</v>
      </c>
      <c r="R13" s="34">
        <f t="shared" si="4"/>
        <v>0.3333333333333333</v>
      </c>
      <c r="S13" s="14">
        <v>1</v>
      </c>
      <c r="T13" s="9">
        <v>0</v>
      </c>
      <c r="U13" s="9">
        <v>1</v>
      </c>
      <c r="V13" s="33">
        <f t="shared" si="5"/>
        <v>0.3333333333333333</v>
      </c>
    </row>
    <row r="14" spans="1:22" ht="15.75">
      <c r="A14" s="10" t="s">
        <v>42</v>
      </c>
      <c r="B14" s="9">
        <v>1</v>
      </c>
      <c r="C14" s="12">
        <v>1</v>
      </c>
      <c r="D14" s="9">
        <v>0</v>
      </c>
      <c r="E14" s="9">
        <v>0</v>
      </c>
      <c r="F14" s="9">
        <f t="shared" si="0"/>
        <v>1</v>
      </c>
      <c r="G14" s="13">
        <f t="shared" si="1"/>
        <v>1</v>
      </c>
      <c r="H14" s="38">
        <f t="shared" si="2"/>
        <v>1</v>
      </c>
      <c r="I14" s="12">
        <v>0</v>
      </c>
      <c r="J14" s="9">
        <v>0</v>
      </c>
      <c r="K14" s="13" t="e">
        <f t="shared" si="3"/>
        <v>#DIV/0!</v>
      </c>
      <c r="L14" s="9">
        <v>0</v>
      </c>
      <c r="M14" s="33">
        <v>0</v>
      </c>
      <c r="N14" s="14">
        <v>0</v>
      </c>
      <c r="O14" s="33">
        <v>0</v>
      </c>
      <c r="P14" s="14">
        <v>1</v>
      </c>
      <c r="Q14" s="9">
        <v>0</v>
      </c>
      <c r="R14" s="34">
        <f t="shared" si="4"/>
        <v>1</v>
      </c>
      <c r="S14" s="14">
        <v>0</v>
      </c>
      <c r="T14" s="9">
        <v>0</v>
      </c>
      <c r="U14" s="9">
        <v>0</v>
      </c>
      <c r="V14" s="33">
        <f t="shared" si="5"/>
        <v>0</v>
      </c>
    </row>
    <row r="15" spans="1:22" ht="15.75">
      <c r="A15" s="10" t="s">
        <v>43</v>
      </c>
      <c r="B15" s="9">
        <v>3</v>
      </c>
      <c r="C15" s="12">
        <v>0</v>
      </c>
      <c r="D15" s="9">
        <v>8</v>
      </c>
      <c r="E15" s="9">
        <v>1</v>
      </c>
      <c r="F15" s="9">
        <f t="shared" si="0"/>
        <v>9</v>
      </c>
      <c r="G15" s="13">
        <f t="shared" si="1"/>
        <v>0.8888888888888888</v>
      </c>
      <c r="H15" s="38">
        <f t="shared" si="2"/>
        <v>0</v>
      </c>
      <c r="I15" s="12">
        <v>14</v>
      </c>
      <c r="J15" s="9">
        <v>15</v>
      </c>
      <c r="K15" s="13">
        <f t="shared" si="3"/>
        <v>0.9333333333333333</v>
      </c>
      <c r="L15" s="9">
        <v>1</v>
      </c>
      <c r="M15" s="33">
        <v>10</v>
      </c>
      <c r="N15" s="14">
        <v>8</v>
      </c>
      <c r="O15" s="33">
        <v>0</v>
      </c>
      <c r="P15" s="14">
        <v>3</v>
      </c>
      <c r="Q15" s="9">
        <v>1</v>
      </c>
      <c r="R15" s="34">
        <f t="shared" si="4"/>
        <v>1</v>
      </c>
      <c r="S15" s="14">
        <v>0</v>
      </c>
      <c r="T15" s="9">
        <v>0</v>
      </c>
      <c r="U15" s="9">
        <v>0</v>
      </c>
      <c r="V15" s="33">
        <f t="shared" si="5"/>
        <v>0</v>
      </c>
    </row>
    <row r="16" spans="1:22" ht="15.75">
      <c r="A16" s="10" t="s">
        <v>37</v>
      </c>
      <c r="B16" s="9">
        <v>3</v>
      </c>
      <c r="C16" s="12">
        <v>0</v>
      </c>
      <c r="D16" s="9">
        <v>0</v>
      </c>
      <c r="E16" s="9">
        <v>0</v>
      </c>
      <c r="F16" s="9">
        <f t="shared" si="0"/>
        <v>0</v>
      </c>
      <c r="G16" s="13" t="e">
        <f t="shared" si="1"/>
        <v>#DIV/0!</v>
      </c>
      <c r="H16" s="38">
        <f t="shared" si="2"/>
        <v>0</v>
      </c>
      <c r="I16" s="12">
        <v>6</v>
      </c>
      <c r="J16" s="9">
        <v>6</v>
      </c>
      <c r="K16" s="13">
        <f t="shared" si="3"/>
        <v>1</v>
      </c>
      <c r="L16" s="9">
        <v>0</v>
      </c>
      <c r="M16" s="33">
        <v>2</v>
      </c>
      <c r="N16" s="14">
        <v>18</v>
      </c>
      <c r="O16" s="33">
        <v>2</v>
      </c>
      <c r="P16" s="14">
        <v>6</v>
      </c>
      <c r="Q16" s="9">
        <v>5</v>
      </c>
      <c r="R16" s="34">
        <f t="shared" si="4"/>
        <v>2</v>
      </c>
      <c r="S16" s="14">
        <v>0</v>
      </c>
      <c r="T16" s="9">
        <v>0</v>
      </c>
      <c r="U16" s="9">
        <v>0</v>
      </c>
      <c r="V16" s="33">
        <f t="shared" si="5"/>
        <v>0</v>
      </c>
    </row>
    <row r="17" spans="1:22" ht="15.75">
      <c r="A17" s="10" t="s">
        <v>41</v>
      </c>
      <c r="B17" s="9">
        <v>0</v>
      </c>
      <c r="C17" s="12">
        <v>0</v>
      </c>
      <c r="D17" s="9">
        <v>0</v>
      </c>
      <c r="E17" s="9">
        <v>0</v>
      </c>
      <c r="F17" s="9">
        <f t="shared" si="0"/>
        <v>0</v>
      </c>
      <c r="G17" s="13" t="e">
        <f t="shared" si="1"/>
        <v>#DIV/0!</v>
      </c>
      <c r="H17" s="38" t="e">
        <f t="shared" si="2"/>
        <v>#DIV/0!</v>
      </c>
      <c r="I17" s="12">
        <v>0</v>
      </c>
      <c r="J17" s="9">
        <v>0</v>
      </c>
      <c r="K17" s="13" t="e">
        <f t="shared" si="3"/>
        <v>#DIV/0!</v>
      </c>
      <c r="L17" s="9">
        <v>0</v>
      </c>
      <c r="M17" s="33">
        <v>0</v>
      </c>
      <c r="N17" s="14">
        <v>0</v>
      </c>
      <c r="O17" s="33">
        <v>0</v>
      </c>
      <c r="P17" s="14">
        <v>0</v>
      </c>
      <c r="Q17" s="9">
        <v>0</v>
      </c>
      <c r="R17" s="34" t="e">
        <f t="shared" si="4"/>
        <v>#DIV/0!</v>
      </c>
      <c r="S17" s="14">
        <v>0</v>
      </c>
      <c r="T17" s="9">
        <v>0</v>
      </c>
      <c r="U17" s="9">
        <v>0</v>
      </c>
      <c r="V17" s="33" t="e">
        <f t="shared" si="5"/>
        <v>#DIV/0!</v>
      </c>
    </row>
    <row r="18" spans="1:22" ht="15.75">
      <c r="A18" s="10" t="s">
        <v>40</v>
      </c>
      <c r="B18" s="9">
        <v>0</v>
      </c>
      <c r="C18" s="12">
        <v>0</v>
      </c>
      <c r="D18" s="9">
        <v>0</v>
      </c>
      <c r="E18" s="9">
        <v>0</v>
      </c>
      <c r="F18" s="9">
        <f t="shared" si="0"/>
        <v>0</v>
      </c>
      <c r="G18" s="13" t="e">
        <f t="shared" si="1"/>
        <v>#DIV/0!</v>
      </c>
      <c r="H18" s="38" t="e">
        <f t="shared" si="2"/>
        <v>#DIV/0!</v>
      </c>
      <c r="I18" s="12">
        <v>0</v>
      </c>
      <c r="J18" s="9">
        <v>0</v>
      </c>
      <c r="K18" s="13" t="e">
        <f t="shared" si="3"/>
        <v>#DIV/0!</v>
      </c>
      <c r="L18" s="9">
        <v>0</v>
      </c>
      <c r="M18" s="33">
        <v>0</v>
      </c>
      <c r="N18" s="14">
        <v>0</v>
      </c>
      <c r="O18" s="33">
        <v>0</v>
      </c>
      <c r="P18" s="14">
        <v>0</v>
      </c>
      <c r="Q18" s="9">
        <v>0</v>
      </c>
      <c r="R18" s="34" t="e">
        <f t="shared" si="4"/>
        <v>#DIV/0!</v>
      </c>
      <c r="S18" s="14">
        <v>0</v>
      </c>
      <c r="T18" s="9">
        <v>0</v>
      </c>
      <c r="U18" s="9">
        <v>0</v>
      </c>
      <c r="V18" s="33" t="e">
        <f t="shared" si="5"/>
        <v>#DIV/0!</v>
      </c>
    </row>
    <row r="19" spans="1:22" ht="15.75">
      <c r="A19" s="10" t="s">
        <v>44</v>
      </c>
      <c r="B19" s="9">
        <v>3</v>
      </c>
      <c r="C19" s="12">
        <v>2</v>
      </c>
      <c r="D19" s="9">
        <v>3</v>
      </c>
      <c r="E19" s="9">
        <v>3</v>
      </c>
      <c r="F19" s="9">
        <f t="shared" si="0"/>
        <v>8</v>
      </c>
      <c r="G19" s="13">
        <f t="shared" si="1"/>
        <v>0.625</v>
      </c>
      <c r="H19" s="38">
        <f t="shared" si="2"/>
        <v>0.6666666666666666</v>
      </c>
      <c r="I19" s="12">
        <v>10</v>
      </c>
      <c r="J19" s="9">
        <v>11</v>
      </c>
      <c r="K19" s="13">
        <f t="shared" si="3"/>
        <v>0.9090909090909091</v>
      </c>
      <c r="L19" s="9">
        <v>2</v>
      </c>
      <c r="M19" s="33">
        <v>8</v>
      </c>
      <c r="N19" s="14">
        <v>2</v>
      </c>
      <c r="O19" s="33">
        <v>0</v>
      </c>
      <c r="P19" s="14">
        <v>2</v>
      </c>
      <c r="Q19" s="9">
        <v>0</v>
      </c>
      <c r="R19" s="34">
        <f t="shared" si="4"/>
        <v>0.6666666666666666</v>
      </c>
      <c r="S19" s="14">
        <v>1</v>
      </c>
      <c r="T19" s="9">
        <v>1</v>
      </c>
      <c r="U19" s="9">
        <v>2</v>
      </c>
      <c r="V19" s="33">
        <f t="shared" si="5"/>
        <v>0.6666666666666666</v>
      </c>
    </row>
    <row r="20" spans="1:22" ht="15.75">
      <c r="A20" s="10" t="s">
        <v>46</v>
      </c>
      <c r="B20" s="9">
        <v>0</v>
      </c>
      <c r="C20" s="12">
        <v>0</v>
      </c>
      <c r="D20" s="9">
        <v>0</v>
      </c>
      <c r="E20" s="9">
        <v>0</v>
      </c>
      <c r="F20" s="9">
        <f t="shared" si="0"/>
        <v>0</v>
      </c>
      <c r="G20" s="13" t="e">
        <f t="shared" si="1"/>
        <v>#DIV/0!</v>
      </c>
      <c r="H20" s="38" t="e">
        <f t="shared" si="2"/>
        <v>#DIV/0!</v>
      </c>
      <c r="I20" s="12">
        <v>0</v>
      </c>
      <c r="J20" s="9">
        <v>0</v>
      </c>
      <c r="K20" s="13" t="e">
        <f t="shared" si="3"/>
        <v>#DIV/0!</v>
      </c>
      <c r="L20" s="9">
        <v>0</v>
      </c>
      <c r="M20" s="33">
        <v>0</v>
      </c>
      <c r="N20" s="14">
        <v>0</v>
      </c>
      <c r="O20" s="33">
        <v>0</v>
      </c>
      <c r="P20" s="14">
        <v>0</v>
      </c>
      <c r="Q20" s="9">
        <v>0</v>
      </c>
      <c r="R20" s="34" t="e">
        <f t="shared" si="4"/>
        <v>#DIV/0!</v>
      </c>
      <c r="S20" s="14">
        <v>0</v>
      </c>
      <c r="T20" s="9">
        <v>0</v>
      </c>
      <c r="U20" s="9">
        <v>0</v>
      </c>
      <c r="V20" s="33" t="e">
        <f t="shared" si="5"/>
        <v>#DIV/0!</v>
      </c>
    </row>
    <row r="21" spans="1:22" ht="15.75">
      <c r="A21" s="10" t="s">
        <v>47</v>
      </c>
      <c r="B21" s="9">
        <v>0</v>
      </c>
      <c r="C21" s="12">
        <v>0</v>
      </c>
      <c r="D21" s="9">
        <v>0</v>
      </c>
      <c r="E21" s="9">
        <v>0</v>
      </c>
      <c r="F21" s="9">
        <f t="shared" si="0"/>
        <v>0</v>
      </c>
      <c r="G21" s="13" t="e">
        <f t="shared" si="1"/>
        <v>#DIV/0!</v>
      </c>
      <c r="H21" s="38" t="e">
        <f t="shared" si="2"/>
        <v>#DIV/0!</v>
      </c>
      <c r="I21" s="12">
        <v>0</v>
      </c>
      <c r="J21" s="9">
        <v>0</v>
      </c>
      <c r="K21" s="13" t="e">
        <f t="shared" si="3"/>
        <v>#DIV/0!</v>
      </c>
      <c r="L21" s="9">
        <v>0</v>
      </c>
      <c r="M21" s="33">
        <v>0</v>
      </c>
      <c r="N21" s="14">
        <v>0</v>
      </c>
      <c r="O21" s="33">
        <v>0</v>
      </c>
      <c r="P21" s="14">
        <v>0</v>
      </c>
      <c r="Q21" s="9">
        <v>0</v>
      </c>
      <c r="R21" s="34" t="e">
        <f t="shared" si="4"/>
        <v>#DIV/0!</v>
      </c>
      <c r="S21" s="14">
        <v>0</v>
      </c>
      <c r="T21" s="9">
        <v>0</v>
      </c>
      <c r="U21" s="9">
        <v>0</v>
      </c>
      <c r="V21" s="33" t="e">
        <f t="shared" si="5"/>
        <v>#DIV/0!</v>
      </c>
    </row>
    <row r="22" spans="1:22" ht="15.75">
      <c r="A22" s="10"/>
      <c r="B22" s="9">
        <v>0</v>
      </c>
      <c r="C22" s="12">
        <v>0</v>
      </c>
      <c r="D22" s="9">
        <v>0</v>
      </c>
      <c r="E22" s="9">
        <v>0</v>
      </c>
      <c r="F22" s="9">
        <f t="shared" si="0"/>
        <v>0</v>
      </c>
      <c r="G22" s="13" t="e">
        <f t="shared" si="1"/>
        <v>#DIV/0!</v>
      </c>
      <c r="H22" s="38" t="e">
        <f t="shared" si="2"/>
        <v>#DIV/0!</v>
      </c>
      <c r="I22" s="12">
        <v>0</v>
      </c>
      <c r="J22" s="9">
        <v>0</v>
      </c>
      <c r="K22" s="13" t="e">
        <f t="shared" si="3"/>
        <v>#DIV/0!</v>
      </c>
      <c r="L22" s="9">
        <v>0</v>
      </c>
      <c r="M22" s="33">
        <v>0</v>
      </c>
      <c r="N22" s="14">
        <v>0</v>
      </c>
      <c r="O22" s="33">
        <v>0</v>
      </c>
      <c r="P22" s="14">
        <v>0</v>
      </c>
      <c r="Q22" s="9">
        <v>0</v>
      </c>
      <c r="R22" s="34" t="e">
        <f t="shared" si="4"/>
        <v>#DIV/0!</v>
      </c>
      <c r="S22" s="14">
        <v>0</v>
      </c>
      <c r="T22" s="9">
        <v>0</v>
      </c>
      <c r="U22" s="9">
        <v>0</v>
      </c>
      <c r="V22" s="33" t="e">
        <f t="shared" si="5"/>
        <v>#DIV/0!</v>
      </c>
    </row>
    <row r="23" spans="1:22" ht="15.75">
      <c r="A23" s="10"/>
      <c r="B23" s="9">
        <v>0</v>
      </c>
      <c r="C23" s="12">
        <v>0</v>
      </c>
      <c r="D23" s="9">
        <v>0</v>
      </c>
      <c r="E23" s="9">
        <v>0</v>
      </c>
      <c r="F23" s="9">
        <f t="shared" si="0"/>
        <v>0</v>
      </c>
      <c r="G23" s="13" t="e">
        <f t="shared" si="1"/>
        <v>#DIV/0!</v>
      </c>
      <c r="H23" s="38" t="e">
        <f t="shared" si="2"/>
        <v>#DIV/0!</v>
      </c>
      <c r="I23" s="12">
        <v>0</v>
      </c>
      <c r="J23" s="9">
        <v>0</v>
      </c>
      <c r="K23" s="13" t="e">
        <f t="shared" si="3"/>
        <v>#DIV/0!</v>
      </c>
      <c r="L23" s="9">
        <v>0</v>
      </c>
      <c r="M23" s="33">
        <v>0</v>
      </c>
      <c r="N23" s="14">
        <v>0</v>
      </c>
      <c r="O23" s="33">
        <v>0</v>
      </c>
      <c r="P23" s="14">
        <v>0</v>
      </c>
      <c r="Q23" s="9">
        <v>0</v>
      </c>
      <c r="R23" s="34" t="e">
        <f t="shared" si="4"/>
        <v>#DIV/0!</v>
      </c>
      <c r="S23" s="14">
        <v>0</v>
      </c>
      <c r="T23" s="9">
        <v>0</v>
      </c>
      <c r="U23" s="9">
        <v>0</v>
      </c>
      <c r="V23" s="33" t="e">
        <f t="shared" si="5"/>
        <v>#DIV/0!</v>
      </c>
    </row>
    <row r="24" spans="2:22" ht="16.5" thickBot="1">
      <c r="B24" s="9"/>
      <c r="C24" s="12"/>
      <c r="D24" s="9"/>
      <c r="E24" s="9"/>
      <c r="F24" s="9"/>
      <c r="G24" s="31"/>
      <c r="H24" s="39"/>
      <c r="I24" s="12"/>
      <c r="J24" s="9"/>
      <c r="K24" s="31"/>
      <c r="L24" s="9"/>
      <c r="M24" s="9"/>
      <c r="N24" s="12"/>
      <c r="O24" s="14"/>
      <c r="P24" s="12"/>
      <c r="Q24" s="9"/>
      <c r="R24" s="15"/>
      <c r="S24" s="12"/>
      <c r="T24" s="9"/>
      <c r="U24" s="9"/>
      <c r="V24" s="33"/>
    </row>
    <row r="25" spans="1:22" ht="18.75">
      <c r="A25" s="16" t="s">
        <v>30</v>
      </c>
      <c r="B25" s="17">
        <v>3</v>
      </c>
      <c r="C25" s="18">
        <f>SUM(C10:C24)</f>
        <v>24</v>
      </c>
      <c r="D25" s="29">
        <f>SUM(D10:D24)</f>
        <v>38</v>
      </c>
      <c r="E25" s="29">
        <f>SUM(E10:E24)</f>
        <v>9</v>
      </c>
      <c r="F25" s="17">
        <f>SUM(F10:F24)</f>
        <v>71</v>
      </c>
      <c r="G25" s="32">
        <f>((C25+D25)/F25)</f>
        <v>0.8732394366197183</v>
      </c>
      <c r="H25" s="40">
        <f>(C25/B25)</f>
        <v>8</v>
      </c>
      <c r="I25" s="18">
        <f>SUM(I10:I24)</f>
        <v>67</v>
      </c>
      <c r="J25" s="29">
        <f>SUM(J10:J24)</f>
        <v>73</v>
      </c>
      <c r="K25" s="26">
        <f>(I25/J25)</f>
        <v>0.9178082191780822</v>
      </c>
      <c r="L25" s="17">
        <f aca="true" t="shared" si="6" ref="L25:Q25">SUM(L10:L24)</f>
        <v>14</v>
      </c>
      <c r="M25" s="30">
        <f t="shared" si="6"/>
        <v>46</v>
      </c>
      <c r="N25" s="29">
        <f t="shared" si="6"/>
        <v>59</v>
      </c>
      <c r="O25" s="17">
        <f t="shared" si="6"/>
        <v>5</v>
      </c>
      <c r="P25" s="18">
        <f t="shared" si="6"/>
        <v>21</v>
      </c>
      <c r="Q25" s="29">
        <f t="shared" si="6"/>
        <v>11</v>
      </c>
      <c r="R25" s="19">
        <f>(P25)/B25</f>
        <v>7</v>
      </c>
      <c r="S25" s="18">
        <f>SUM(S10:S24)</f>
        <v>3</v>
      </c>
      <c r="T25" s="17">
        <f>SUM(T10:T24)</f>
        <v>1</v>
      </c>
      <c r="U25" s="17">
        <f>SUM(U10:U24)</f>
        <v>4</v>
      </c>
      <c r="V25" s="30">
        <f>(S25)/B25</f>
        <v>1</v>
      </c>
    </row>
    <row r="26" spans="1:22" ht="15.75">
      <c r="A26" s="20"/>
      <c r="B26" s="20"/>
      <c r="C26" s="20"/>
      <c r="D26" s="20"/>
      <c r="E26" s="20"/>
      <c r="F26" s="20"/>
      <c r="G26" s="21"/>
      <c r="H26" s="4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5.75">
      <c r="A27" s="20"/>
      <c r="B27" s="20"/>
      <c r="C27" s="20" t="s">
        <v>31</v>
      </c>
      <c r="D27" s="20" t="s">
        <v>27</v>
      </c>
      <c r="E27" s="20" t="s">
        <v>32</v>
      </c>
      <c r="F27" s="20" t="s">
        <v>33</v>
      </c>
      <c r="G27" s="21" t="s">
        <v>34</v>
      </c>
      <c r="H27" s="41" t="s">
        <v>35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15.75">
      <c r="A28" s="27" t="s">
        <v>36</v>
      </c>
      <c r="B28" s="22"/>
      <c r="C28" s="9">
        <v>19</v>
      </c>
      <c r="D28" s="9">
        <v>33</v>
      </c>
      <c r="E28" s="9">
        <v>0</v>
      </c>
      <c r="F28" s="9">
        <f>SUM(C28:E28)</f>
        <v>52</v>
      </c>
      <c r="G28" s="13">
        <f>((C28+D28)/F28)</f>
        <v>1</v>
      </c>
      <c r="H28" s="42">
        <f>(C28/B10)</f>
        <v>6.333333333333333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ht="16.5" thickBot="1">
      <c r="A29" s="28" t="s">
        <v>43</v>
      </c>
      <c r="B29" s="24"/>
      <c r="C29" s="9">
        <v>2</v>
      </c>
      <c r="D29" s="9">
        <v>0</v>
      </c>
      <c r="E29" s="9">
        <v>0</v>
      </c>
      <c r="F29" s="9">
        <f>SUM(C29:E29)</f>
        <v>2</v>
      </c>
      <c r="G29" s="13">
        <f>((C29+D29)/F29)</f>
        <v>1</v>
      </c>
      <c r="H29" s="43">
        <f>(C29/B15)</f>
        <v>0.6666666666666666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ht="18.75">
      <c r="A30" s="23" t="s">
        <v>33</v>
      </c>
      <c r="B30" s="24"/>
      <c r="C30" s="25">
        <f>SUM(C28:C29)</f>
        <v>21</v>
      </c>
      <c r="D30" s="25">
        <f>SUM(D28:D29)</f>
        <v>33</v>
      </c>
      <c r="E30" s="25">
        <f>SUM(E28:E29)</f>
        <v>0</v>
      </c>
      <c r="F30" s="25">
        <f>SUM(C30:E30)</f>
        <v>54</v>
      </c>
      <c r="G30" s="26">
        <f>((C30+D30)/F30)</f>
        <v>1</v>
      </c>
      <c r="H30" s="44">
        <f>SUM(H28:H29)</f>
        <v>7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</sheetData>
  <mergeCells count="7">
    <mergeCell ref="P8:R8"/>
    <mergeCell ref="S8:V8"/>
    <mergeCell ref="E1:O3"/>
    <mergeCell ref="A8:B8"/>
    <mergeCell ref="C8:H8"/>
    <mergeCell ref="I8:M8"/>
    <mergeCell ref="N8:O8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8">
      <selection activeCell="J17" sqref="J17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36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25</v>
      </c>
      <c r="C1" s="3">
        <v>14</v>
      </c>
      <c r="E1" s="49" t="s">
        <v>61</v>
      </c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1" t="s">
        <v>1</v>
      </c>
      <c r="B2" s="2">
        <v>25</v>
      </c>
      <c r="C2" s="4">
        <v>13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">
      <c r="A3" s="1" t="s">
        <v>2</v>
      </c>
      <c r="B3" s="2">
        <v>25</v>
      </c>
      <c r="C3" s="4">
        <v>17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3" ht="15">
      <c r="A4" s="1" t="s">
        <v>3</v>
      </c>
      <c r="B4" s="2"/>
      <c r="C4" s="4"/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75</v>
      </c>
      <c r="C6" s="6">
        <f>SUM(C1:C5)</f>
        <v>44</v>
      </c>
    </row>
    <row r="7" spans="1:3" ht="24" customHeight="1">
      <c r="A7" s="7"/>
      <c r="C7" s="8"/>
    </row>
    <row r="8" spans="1:22" ht="18.75">
      <c r="A8" s="50" t="s">
        <v>5</v>
      </c>
      <c r="B8" s="51"/>
      <c r="C8" s="46" t="s">
        <v>6</v>
      </c>
      <c r="D8" s="47"/>
      <c r="E8" s="47"/>
      <c r="F8" s="47"/>
      <c r="G8" s="47"/>
      <c r="H8" s="48"/>
      <c r="I8" s="46" t="s">
        <v>7</v>
      </c>
      <c r="J8" s="47"/>
      <c r="K8" s="47"/>
      <c r="L8" s="47"/>
      <c r="M8" s="48"/>
      <c r="N8" s="52" t="s">
        <v>8</v>
      </c>
      <c r="O8" s="53"/>
      <c r="P8" s="46" t="s">
        <v>9</v>
      </c>
      <c r="Q8" s="47"/>
      <c r="R8" s="48"/>
      <c r="S8" s="46" t="s">
        <v>10</v>
      </c>
      <c r="T8" s="47"/>
      <c r="U8" s="47"/>
      <c r="V8" s="48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37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35" t="s">
        <v>29</v>
      </c>
    </row>
    <row r="10" spans="1:22" ht="15.75">
      <c r="A10" s="10" t="s">
        <v>36</v>
      </c>
      <c r="B10" s="9">
        <v>3</v>
      </c>
      <c r="C10" s="12">
        <v>2</v>
      </c>
      <c r="D10" s="9">
        <v>1</v>
      </c>
      <c r="E10" s="9">
        <v>0</v>
      </c>
      <c r="F10" s="9">
        <f aca="true" t="shared" si="0" ref="F10:F23">SUM(C10:E10)</f>
        <v>3</v>
      </c>
      <c r="G10" s="13">
        <f aca="true" t="shared" si="1" ref="G10:G23">((C10+D10)/F10)</f>
        <v>1</v>
      </c>
      <c r="H10" s="38">
        <f aca="true" t="shared" si="2" ref="H10:H23">(C10/B10)</f>
        <v>0.6666666666666666</v>
      </c>
      <c r="I10" s="12">
        <v>24</v>
      </c>
      <c r="J10" s="9">
        <v>24</v>
      </c>
      <c r="K10" s="13">
        <f aca="true" t="shared" si="3" ref="K10:K23">(I10/J10)</f>
        <v>1</v>
      </c>
      <c r="L10" s="9">
        <v>2</v>
      </c>
      <c r="M10" s="33">
        <v>21</v>
      </c>
      <c r="N10" s="14">
        <v>5</v>
      </c>
      <c r="O10" s="33">
        <v>1</v>
      </c>
      <c r="P10" s="14">
        <v>1</v>
      </c>
      <c r="Q10" s="9">
        <v>1</v>
      </c>
      <c r="R10" s="34">
        <f aca="true" t="shared" si="4" ref="R10:R23">P10/B10</f>
        <v>0.3333333333333333</v>
      </c>
      <c r="S10" s="14">
        <v>0</v>
      </c>
      <c r="T10" s="9">
        <v>0</v>
      </c>
      <c r="U10" s="9">
        <v>0</v>
      </c>
      <c r="V10" s="33">
        <f aca="true" t="shared" si="5" ref="V10:V23">(S10+T10)/B10</f>
        <v>0</v>
      </c>
    </row>
    <row r="11" spans="1:22" ht="15.75">
      <c r="A11" s="10" t="s">
        <v>45</v>
      </c>
      <c r="B11" s="9">
        <v>3</v>
      </c>
      <c r="C11" s="12">
        <v>13</v>
      </c>
      <c r="D11" s="9">
        <v>5</v>
      </c>
      <c r="E11" s="9">
        <v>1</v>
      </c>
      <c r="F11" s="9">
        <f t="shared" si="0"/>
        <v>19</v>
      </c>
      <c r="G11" s="13">
        <f t="shared" si="1"/>
        <v>0.9473684210526315</v>
      </c>
      <c r="H11" s="38">
        <f t="shared" si="2"/>
        <v>4.333333333333333</v>
      </c>
      <c r="I11" s="12">
        <v>8</v>
      </c>
      <c r="J11" s="9">
        <v>11</v>
      </c>
      <c r="K11" s="13">
        <f t="shared" si="3"/>
        <v>0.7272727272727273</v>
      </c>
      <c r="L11" s="9">
        <v>1</v>
      </c>
      <c r="M11" s="33">
        <v>6</v>
      </c>
      <c r="N11" s="14">
        <v>22</v>
      </c>
      <c r="O11" s="33">
        <v>1</v>
      </c>
      <c r="P11" s="14">
        <v>5</v>
      </c>
      <c r="Q11" s="9">
        <v>1</v>
      </c>
      <c r="R11" s="34">
        <f t="shared" si="4"/>
        <v>1.6666666666666667</v>
      </c>
      <c r="S11" s="14">
        <v>0</v>
      </c>
      <c r="T11" s="9">
        <v>0</v>
      </c>
      <c r="U11" s="9">
        <v>0</v>
      </c>
      <c r="V11" s="33">
        <f t="shared" si="5"/>
        <v>0</v>
      </c>
    </row>
    <row r="12" spans="1:22" ht="15.75">
      <c r="A12" s="10" t="s">
        <v>38</v>
      </c>
      <c r="B12" s="9">
        <v>3</v>
      </c>
      <c r="C12" s="12">
        <v>11</v>
      </c>
      <c r="D12" s="9">
        <v>8</v>
      </c>
      <c r="E12" s="9">
        <v>4</v>
      </c>
      <c r="F12" s="9">
        <f t="shared" si="0"/>
        <v>23</v>
      </c>
      <c r="G12" s="13">
        <f t="shared" si="1"/>
        <v>0.8260869565217391</v>
      </c>
      <c r="H12" s="38">
        <f t="shared" si="2"/>
        <v>3.6666666666666665</v>
      </c>
      <c r="I12" s="12">
        <v>5</v>
      </c>
      <c r="J12" s="9">
        <v>7</v>
      </c>
      <c r="K12" s="13">
        <f t="shared" si="3"/>
        <v>0.7142857142857143</v>
      </c>
      <c r="L12" s="9">
        <v>1</v>
      </c>
      <c r="M12" s="33">
        <v>3</v>
      </c>
      <c r="N12" s="14">
        <v>14</v>
      </c>
      <c r="O12" s="33">
        <v>2</v>
      </c>
      <c r="P12" s="14">
        <v>5</v>
      </c>
      <c r="Q12" s="9">
        <v>3</v>
      </c>
      <c r="R12" s="34">
        <f t="shared" si="4"/>
        <v>1.6666666666666667</v>
      </c>
      <c r="S12" s="14">
        <v>0</v>
      </c>
      <c r="T12" s="9">
        <v>0</v>
      </c>
      <c r="U12" s="9">
        <v>0</v>
      </c>
      <c r="V12" s="33">
        <f t="shared" si="5"/>
        <v>0</v>
      </c>
    </row>
    <row r="13" spans="1:22" ht="15.75">
      <c r="A13" s="10" t="s">
        <v>39</v>
      </c>
      <c r="B13" s="9">
        <v>3</v>
      </c>
      <c r="C13" s="12">
        <v>7</v>
      </c>
      <c r="D13" s="9">
        <v>4</v>
      </c>
      <c r="E13" s="9">
        <v>5</v>
      </c>
      <c r="F13" s="9">
        <f t="shared" si="0"/>
        <v>16</v>
      </c>
      <c r="G13" s="13">
        <f t="shared" si="1"/>
        <v>0.6875</v>
      </c>
      <c r="H13" s="38">
        <f t="shared" si="2"/>
        <v>2.3333333333333335</v>
      </c>
      <c r="I13" s="12">
        <v>0</v>
      </c>
      <c r="J13" s="9">
        <v>0</v>
      </c>
      <c r="K13" s="13" t="e">
        <f t="shared" si="3"/>
        <v>#DIV/0!</v>
      </c>
      <c r="L13" s="9">
        <v>0</v>
      </c>
      <c r="M13" s="33">
        <v>0</v>
      </c>
      <c r="N13" s="14">
        <v>5</v>
      </c>
      <c r="O13" s="33">
        <v>2</v>
      </c>
      <c r="P13" s="14">
        <v>0</v>
      </c>
      <c r="Q13" s="9">
        <v>0</v>
      </c>
      <c r="R13" s="34">
        <f t="shared" si="4"/>
        <v>0</v>
      </c>
      <c r="S13" s="14">
        <v>3</v>
      </c>
      <c r="T13" s="9">
        <v>1</v>
      </c>
      <c r="U13" s="9">
        <v>0</v>
      </c>
      <c r="V13" s="33">
        <f t="shared" si="5"/>
        <v>1.3333333333333333</v>
      </c>
    </row>
    <row r="14" spans="1:22" ht="15.75">
      <c r="A14" s="10" t="s">
        <v>42</v>
      </c>
      <c r="B14" s="9">
        <v>0</v>
      </c>
      <c r="C14" s="12">
        <v>0</v>
      </c>
      <c r="D14" s="9">
        <v>0</v>
      </c>
      <c r="E14" s="9">
        <v>0</v>
      </c>
      <c r="F14" s="9">
        <f t="shared" si="0"/>
        <v>0</v>
      </c>
      <c r="G14" s="13" t="e">
        <f t="shared" si="1"/>
        <v>#DIV/0!</v>
      </c>
      <c r="H14" s="38" t="e">
        <f t="shared" si="2"/>
        <v>#DIV/0!</v>
      </c>
      <c r="I14" s="12">
        <v>0</v>
      </c>
      <c r="J14" s="9">
        <v>0</v>
      </c>
      <c r="K14" s="13" t="e">
        <f t="shared" si="3"/>
        <v>#DIV/0!</v>
      </c>
      <c r="L14" s="9">
        <v>0</v>
      </c>
      <c r="M14" s="33">
        <v>0</v>
      </c>
      <c r="N14" s="14">
        <v>0</v>
      </c>
      <c r="O14" s="33">
        <v>0</v>
      </c>
      <c r="P14" s="14">
        <v>0</v>
      </c>
      <c r="Q14" s="9">
        <v>0</v>
      </c>
      <c r="R14" s="34" t="e">
        <f t="shared" si="4"/>
        <v>#DIV/0!</v>
      </c>
      <c r="S14" s="14">
        <v>0</v>
      </c>
      <c r="T14" s="9">
        <v>0</v>
      </c>
      <c r="U14" s="9">
        <v>0</v>
      </c>
      <c r="V14" s="33" t="e">
        <f t="shared" si="5"/>
        <v>#DIV/0!</v>
      </c>
    </row>
    <row r="15" spans="1:22" ht="15.75">
      <c r="A15" s="10" t="s">
        <v>43</v>
      </c>
      <c r="B15" s="9">
        <v>3</v>
      </c>
      <c r="C15" s="12">
        <v>11</v>
      </c>
      <c r="D15" s="9">
        <v>5</v>
      </c>
      <c r="E15" s="9">
        <v>3</v>
      </c>
      <c r="F15" s="9">
        <f t="shared" si="0"/>
        <v>19</v>
      </c>
      <c r="G15" s="13">
        <f t="shared" si="1"/>
        <v>0.8421052631578947</v>
      </c>
      <c r="H15" s="38">
        <f t="shared" si="2"/>
        <v>3.6666666666666665</v>
      </c>
      <c r="I15" s="12">
        <v>7</v>
      </c>
      <c r="J15" s="9">
        <v>7</v>
      </c>
      <c r="K15" s="13">
        <f t="shared" si="3"/>
        <v>1</v>
      </c>
      <c r="L15" s="9">
        <v>0</v>
      </c>
      <c r="M15" s="33">
        <v>3</v>
      </c>
      <c r="N15" s="14">
        <v>5</v>
      </c>
      <c r="O15" s="33">
        <v>2</v>
      </c>
      <c r="P15" s="14">
        <v>3</v>
      </c>
      <c r="Q15" s="9">
        <v>3</v>
      </c>
      <c r="R15" s="34">
        <f t="shared" si="4"/>
        <v>1</v>
      </c>
      <c r="S15" s="14">
        <v>0</v>
      </c>
      <c r="T15" s="9">
        <v>2</v>
      </c>
      <c r="U15" s="9">
        <v>1</v>
      </c>
      <c r="V15" s="33">
        <f t="shared" si="5"/>
        <v>0.6666666666666666</v>
      </c>
    </row>
    <row r="16" spans="1:22" ht="15.75">
      <c r="A16" s="10" t="s">
        <v>37</v>
      </c>
      <c r="B16" s="9">
        <v>3</v>
      </c>
      <c r="C16" s="12">
        <v>0</v>
      </c>
      <c r="D16" s="9">
        <v>0</v>
      </c>
      <c r="E16" s="9">
        <v>0</v>
      </c>
      <c r="F16" s="9">
        <f t="shared" si="0"/>
        <v>0</v>
      </c>
      <c r="G16" s="13" t="e">
        <f t="shared" si="1"/>
        <v>#DIV/0!</v>
      </c>
      <c r="H16" s="38">
        <f t="shared" si="2"/>
        <v>0</v>
      </c>
      <c r="I16" s="12">
        <v>14</v>
      </c>
      <c r="J16" s="9">
        <v>15</v>
      </c>
      <c r="K16" s="13">
        <f t="shared" si="3"/>
        <v>0.9333333333333333</v>
      </c>
      <c r="L16" s="9">
        <v>3</v>
      </c>
      <c r="M16" s="33">
        <v>10</v>
      </c>
      <c r="N16" s="14">
        <v>40</v>
      </c>
      <c r="O16" s="33">
        <v>1</v>
      </c>
      <c r="P16" s="14">
        <v>16</v>
      </c>
      <c r="Q16" s="9">
        <v>2</v>
      </c>
      <c r="R16" s="34">
        <f t="shared" si="4"/>
        <v>5.333333333333333</v>
      </c>
      <c r="S16" s="14">
        <v>0</v>
      </c>
      <c r="T16" s="9">
        <v>0</v>
      </c>
      <c r="U16" s="9">
        <v>0</v>
      </c>
      <c r="V16" s="33">
        <f t="shared" si="5"/>
        <v>0</v>
      </c>
    </row>
    <row r="17" spans="1:22" ht="15.75">
      <c r="A17" s="10" t="s">
        <v>41</v>
      </c>
      <c r="B17" s="9">
        <v>0</v>
      </c>
      <c r="C17" s="12">
        <v>0</v>
      </c>
      <c r="D17" s="9">
        <v>0</v>
      </c>
      <c r="E17" s="9">
        <v>0</v>
      </c>
      <c r="F17" s="9">
        <f t="shared" si="0"/>
        <v>0</v>
      </c>
      <c r="G17" s="13" t="e">
        <f t="shared" si="1"/>
        <v>#DIV/0!</v>
      </c>
      <c r="H17" s="38" t="e">
        <f t="shared" si="2"/>
        <v>#DIV/0!</v>
      </c>
      <c r="I17" s="12">
        <v>0</v>
      </c>
      <c r="J17" s="9">
        <v>0</v>
      </c>
      <c r="K17" s="13" t="e">
        <f t="shared" si="3"/>
        <v>#DIV/0!</v>
      </c>
      <c r="L17" s="9">
        <v>0</v>
      </c>
      <c r="M17" s="33">
        <v>0</v>
      </c>
      <c r="N17" s="14">
        <v>0</v>
      </c>
      <c r="O17" s="33">
        <v>0</v>
      </c>
      <c r="P17" s="14">
        <v>0</v>
      </c>
      <c r="Q17" s="9">
        <v>0</v>
      </c>
      <c r="R17" s="34" t="e">
        <f t="shared" si="4"/>
        <v>#DIV/0!</v>
      </c>
      <c r="S17" s="14">
        <v>0</v>
      </c>
      <c r="T17" s="9">
        <v>0</v>
      </c>
      <c r="U17" s="9">
        <v>0</v>
      </c>
      <c r="V17" s="33" t="e">
        <f t="shared" si="5"/>
        <v>#DIV/0!</v>
      </c>
    </row>
    <row r="18" spans="1:22" ht="15.75">
      <c r="A18" s="10" t="s">
        <v>40</v>
      </c>
      <c r="B18" s="9">
        <v>0</v>
      </c>
      <c r="C18" s="12">
        <v>0</v>
      </c>
      <c r="D18" s="9">
        <v>0</v>
      </c>
      <c r="E18" s="9">
        <v>0</v>
      </c>
      <c r="F18" s="9">
        <f t="shared" si="0"/>
        <v>0</v>
      </c>
      <c r="G18" s="13" t="e">
        <f t="shared" si="1"/>
        <v>#DIV/0!</v>
      </c>
      <c r="H18" s="38" t="e">
        <f t="shared" si="2"/>
        <v>#DIV/0!</v>
      </c>
      <c r="I18" s="12">
        <v>0</v>
      </c>
      <c r="J18" s="9">
        <v>0</v>
      </c>
      <c r="K18" s="13" t="e">
        <f t="shared" si="3"/>
        <v>#DIV/0!</v>
      </c>
      <c r="L18" s="9">
        <v>0</v>
      </c>
      <c r="M18" s="33">
        <v>0</v>
      </c>
      <c r="N18" s="14">
        <v>0</v>
      </c>
      <c r="O18" s="33">
        <v>0</v>
      </c>
      <c r="P18" s="14">
        <v>0</v>
      </c>
      <c r="Q18" s="9">
        <v>0</v>
      </c>
      <c r="R18" s="34" t="e">
        <f t="shared" si="4"/>
        <v>#DIV/0!</v>
      </c>
      <c r="S18" s="14">
        <v>0</v>
      </c>
      <c r="T18" s="9">
        <v>0</v>
      </c>
      <c r="U18" s="9">
        <v>0</v>
      </c>
      <c r="V18" s="33" t="e">
        <f t="shared" si="5"/>
        <v>#DIV/0!</v>
      </c>
    </row>
    <row r="19" spans="1:22" ht="15.75">
      <c r="A19" s="10" t="s">
        <v>44</v>
      </c>
      <c r="B19" s="9">
        <v>3</v>
      </c>
      <c r="C19" s="12">
        <v>6</v>
      </c>
      <c r="D19" s="9">
        <v>5</v>
      </c>
      <c r="E19" s="9">
        <v>2</v>
      </c>
      <c r="F19" s="9">
        <f t="shared" si="0"/>
        <v>13</v>
      </c>
      <c r="G19" s="13">
        <f t="shared" si="1"/>
        <v>0.8461538461538461</v>
      </c>
      <c r="H19" s="38">
        <f t="shared" si="2"/>
        <v>2</v>
      </c>
      <c r="I19" s="12">
        <v>8</v>
      </c>
      <c r="J19" s="9">
        <v>8</v>
      </c>
      <c r="K19" s="13">
        <f t="shared" si="3"/>
        <v>1</v>
      </c>
      <c r="L19" s="9">
        <v>2</v>
      </c>
      <c r="M19" s="33">
        <v>7</v>
      </c>
      <c r="N19" s="14">
        <v>1</v>
      </c>
      <c r="O19" s="33">
        <v>0</v>
      </c>
      <c r="P19" s="14">
        <v>0</v>
      </c>
      <c r="Q19" s="9">
        <v>5</v>
      </c>
      <c r="R19" s="34">
        <f t="shared" si="4"/>
        <v>0</v>
      </c>
      <c r="S19" s="14">
        <v>1</v>
      </c>
      <c r="T19" s="9">
        <v>0</v>
      </c>
      <c r="U19" s="9">
        <v>1</v>
      </c>
      <c r="V19" s="33">
        <f t="shared" si="5"/>
        <v>0.3333333333333333</v>
      </c>
    </row>
    <row r="20" spans="1:22" ht="15.75">
      <c r="A20" s="10" t="s">
        <v>46</v>
      </c>
      <c r="B20" s="9">
        <v>0</v>
      </c>
      <c r="C20" s="12">
        <v>0</v>
      </c>
      <c r="D20" s="9">
        <v>0</v>
      </c>
      <c r="E20" s="9">
        <v>0</v>
      </c>
      <c r="F20" s="9">
        <f t="shared" si="0"/>
        <v>0</v>
      </c>
      <c r="G20" s="13" t="e">
        <f t="shared" si="1"/>
        <v>#DIV/0!</v>
      </c>
      <c r="H20" s="38" t="e">
        <f t="shared" si="2"/>
        <v>#DIV/0!</v>
      </c>
      <c r="I20" s="12">
        <v>0</v>
      </c>
      <c r="J20" s="9">
        <v>0</v>
      </c>
      <c r="K20" s="13" t="e">
        <f t="shared" si="3"/>
        <v>#DIV/0!</v>
      </c>
      <c r="L20" s="9">
        <v>0</v>
      </c>
      <c r="M20" s="33">
        <v>0</v>
      </c>
      <c r="N20" s="14">
        <v>0</v>
      </c>
      <c r="O20" s="33">
        <v>0</v>
      </c>
      <c r="P20" s="14">
        <v>0</v>
      </c>
      <c r="Q20" s="9">
        <v>0</v>
      </c>
      <c r="R20" s="34" t="e">
        <f t="shared" si="4"/>
        <v>#DIV/0!</v>
      </c>
      <c r="S20" s="14">
        <v>0</v>
      </c>
      <c r="T20" s="9">
        <v>0</v>
      </c>
      <c r="U20" s="9">
        <v>0</v>
      </c>
      <c r="V20" s="33" t="e">
        <f t="shared" si="5"/>
        <v>#DIV/0!</v>
      </c>
    </row>
    <row r="21" spans="1:22" ht="15.75">
      <c r="A21" s="10" t="s">
        <v>47</v>
      </c>
      <c r="B21" s="9">
        <v>0</v>
      </c>
      <c r="C21" s="12">
        <v>0</v>
      </c>
      <c r="D21" s="9">
        <v>0</v>
      </c>
      <c r="E21" s="9">
        <v>0</v>
      </c>
      <c r="F21" s="9">
        <f t="shared" si="0"/>
        <v>0</v>
      </c>
      <c r="G21" s="13" t="e">
        <f t="shared" si="1"/>
        <v>#DIV/0!</v>
      </c>
      <c r="H21" s="38" t="e">
        <f t="shared" si="2"/>
        <v>#DIV/0!</v>
      </c>
      <c r="I21" s="12">
        <v>0</v>
      </c>
      <c r="J21" s="9">
        <v>0</v>
      </c>
      <c r="K21" s="13" t="e">
        <f t="shared" si="3"/>
        <v>#DIV/0!</v>
      </c>
      <c r="L21" s="9">
        <v>0</v>
      </c>
      <c r="M21" s="33">
        <v>0</v>
      </c>
      <c r="N21" s="14">
        <v>0</v>
      </c>
      <c r="O21" s="33">
        <v>0</v>
      </c>
      <c r="P21" s="14">
        <v>0</v>
      </c>
      <c r="Q21" s="9">
        <v>0</v>
      </c>
      <c r="R21" s="34" t="e">
        <f t="shared" si="4"/>
        <v>#DIV/0!</v>
      </c>
      <c r="S21" s="14">
        <v>0</v>
      </c>
      <c r="T21" s="9">
        <v>0</v>
      </c>
      <c r="U21" s="9">
        <v>0</v>
      </c>
      <c r="V21" s="33" t="e">
        <f t="shared" si="5"/>
        <v>#DIV/0!</v>
      </c>
    </row>
    <row r="22" spans="1:22" ht="15.75">
      <c r="A22" s="10"/>
      <c r="B22" s="9">
        <v>0</v>
      </c>
      <c r="C22" s="12">
        <v>0</v>
      </c>
      <c r="D22" s="9">
        <v>0</v>
      </c>
      <c r="E22" s="9">
        <v>0</v>
      </c>
      <c r="F22" s="9">
        <f t="shared" si="0"/>
        <v>0</v>
      </c>
      <c r="G22" s="13" t="e">
        <f t="shared" si="1"/>
        <v>#DIV/0!</v>
      </c>
      <c r="H22" s="38" t="e">
        <f t="shared" si="2"/>
        <v>#DIV/0!</v>
      </c>
      <c r="I22" s="12">
        <v>0</v>
      </c>
      <c r="J22" s="9">
        <v>0</v>
      </c>
      <c r="K22" s="13" t="e">
        <f t="shared" si="3"/>
        <v>#DIV/0!</v>
      </c>
      <c r="L22" s="9">
        <v>0</v>
      </c>
      <c r="M22" s="33">
        <v>0</v>
      </c>
      <c r="N22" s="14">
        <v>0</v>
      </c>
      <c r="O22" s="33">
        <v>0</v>
      </c>
      <c r="P22" s="14">
        <v>0</v>
      </c>
      <c r="Q22" s="9">
        <v>0</v>
      </c>
      <c r="R22" s="34" t="e">
        <f t="shared" si="4"/>
        <v>#DIV/0!</v>
      </c>
      <c r="S22" s="14">
        <v>0</v>
      </c>
      <c r="T22" s="9">
        <v>0</v>
      </c>
      <c r="U22" s="9">
        <v>0</v>
      </c>
      <c r="V22" s="33" t="e">
        <f t="shared" si="5"/>
        <v>#DIV/0!</v>
      </c>
    </row>
    <row r="23" spans="1:22" ht="15.75">
      <c r="A23" s="10"/>
      <c r="B23" s="9">
        <v>0</v>
      </c>
      <c r="C23" s="12">
        <v>0</v>
      </c>
      <c r="D23" s="9">
        <v>0</v>
      </c>
      <c r="E23" s="9">
        <v>0</v>
      </c>
      <c r="F23" s="9">
        <f t="shared" si="0"/>
        <v>0</v>
      </c>
      <c r="G23" s="13" t="e">
        <f t="shared" si="1"/>
        <v>#DIV/0!</v>
      </c>
      <c r="H23" s="38" t="e">
        <f t="shared" si="2"/>
        <v>#DIV/0!</v>
      </c>
      <c r="I23" s="12">
        <v>0</v>
      </c>
      <c r="J23" s="9">
        <v>0</v>
      </c>
      <c r="K23" s="13" t="e">
        <f t="shared" si="3"/>
        <v>#DIV/0!</v>
      </c>
      <c r="L23" s="9">
        <v>0</v>
      </c>
      <c r="M23" s="33">
        <v>0</v>
      </c>
      <c r="N23" s="14">
        <v>0</v>
      </c>
      <c r="O23" s="33">
        <v>0</v>
      </c>
      <c r="P23" s="14">
        <v>0</v>
      </c>
      <c r="Q23" s="9">
        <v>0</v>
      </c>
      <c r="R23" s="34" t="e">
        <f t="shared" si="4"/>
        <v>#DIV/0!</v>
      </c>
      <c r="S23" s="14">
        <v>0</v>
      </c>
      <c r="T23" s="9">
        <v>0</v>
      </c>
      <c r="U23" s="9">
        <v>0</v>
      </c>
      <c r="V23" s="33" t="e">
        <f t="shared" si="5"/>
        <v>#DIV/0!</v>
      </c>
    </row>
    <row r="24" spans="2:22" ht="16.5" thickBot="1">
      <c r="B24" s="9"/>
      <c r="C24" s="12"/>
      <c r="D24" s="9"/>
      <c r="E24" s="9"/>
      <c r="F24" s="9"/>
      <c r="G24" s="31"/>
      <c r="H24" s="39"/>
      <c r="I24" s="12"/>
      <c r="J24" s="9"/>
      <c r="K24" s="31"/>
      <c r="L24" s="9"/>
      <c r="M24" s="9"/>
      <c r="N24" s="12"/>
      <c r="O24" s="14"/>
      <c r="P24" s="12"/>
      <c r="Q24" s="9"/>
      <c r="R24" s="15"/>
      <c r="S24" s="12"/>
      <c r="T24" s="9"/>
      <c r="U24" s="9"/>
      <c r="V24" s="33"/>
    </row>
    <row r="25" spans="1:22" ht="18.75">
      <c r="A25" s="16" t="s">
        <v>30</v>
      </c>
      <c r="B25" s="17">
        <v>3</v>
      </c>
      <c r="C25" s="18">
        <f>SUM(C10:C24)</f>
        <v>50</v>
      </c>
      <c r="D25" s="29">
        <f>SUM(D10:D24)</f>
        <v>28</v>
      </c>
      <c r="E25" s="29">
        <f>SUM(E10:E24)</f>
        <v>15</v>
      </c>
      <c r="F25" s="17">
        <f>SUM(F10:F24)</f>
        <v>93</v>
      </c>
      <c r="G25" s="32">
        <f>((C25+D25)/F25)</f>
        <v>0.8387096774193549</v>
      </c>
      <c r="H25" s="40">
        <f>(C25/B25)</f>
        <v>16.666666666666668</v>
      </c>
      <c r="I25" s="18">
        <f>SUM(I10:I24)</f>
        <v>66</v>
      </c>
      <c r="J25" s="29">
        <f>SUM(J10:J24)</f>
        <v>72</v>
      </c>
      <c r="K25" s="26">
        <f>(I25/J25)</f>
        <v>0.9166666666666666</v>
      </c>
      <c r="L25" s="17">
        <f aca="true" t="shared" si="6" ref="L25:Q25">SUM(L10:L24)</f>
        <v>9</v>
      </c>
      <c r="M25" s="30">
        <f t="shared" si="6"/>
        <v>50</v>
      </c>
      <c r="N25" s="29">
        <f t="shared" si="6"/>
        <v>92</v>
      </c>
      <c r="O25" s="17">
        <f t="shared" si="6"/>
        <v>9</v>
      </c>
      <c r="P25" s="18">
        <f t="shared" si="6"/>
        <v>30</v>
      </c>
      <c r="Q25" s="29">
        <f t="shared" si="6"/>
        <v>15</v>
      </c>
      <c r="R25" s="19">
        <f>(P25)/B25</f>
        <v>10</v>
      </c>
      <c r="S25" s="18">
        <f>SUM(S10:S24)</f>
        <v>4</v>
      </c>
      <c r="T25" s="17">
        <f>SUM(T10:T24)</f>
        <v>3</v>
      </c>
      <c r="U25" s="17">
        <f>SUM(U10:U24)</f>
        <v>2</v>
      </c>
      <c r="V25" s="30">
        <f>(S25)/B25</f>
        <v>1.3333333333333333</v>
      </c>
    </row>
    <row r="26" spans="1:22" ht="15.75">
      <c r="A26" s="20"/>
      <c r="B26" s="20"/>
      <c r="C26" s="20"/>
      <c r="D26" s="20"/>
      <c r="E26" s="20"/>
      <c r="F26" s="20"/>
      <c r="G26" s="21"/>
      <c r="H26" s="4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5.75">
      <c r="A27" s="20"/>
      <c r="B27" s="20"/>
      <c r="C27" s="20" t="s">
        <v>31</v>
      </c>
      <c r="D27" s="20" t="s">
        <v>27</v>
      </c>
      <c r="E27" s="20" t="s">
        <v>32</v>
      </c>
      <c r="F27" s="20" t="s">
        <v>33</v>
      </c>
      <c r="G27" s="21" t="s">
        <v>34</v>
      </c>
      <c r="H27" s="41" t="s">
        <v>35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15.75">
      <c r="A28" s="27" t="s">
        <v>36</v>
      </c>
      <c r="B28" s="22"/>
      <c r="C28" s="9">
        <v>38</v>
      </c>
      <c r="D28" s="9">
        <v>54</v>
      </c>
      <c r="E28" s="9">
        <v>1</v>
      </c>
      <c r="F28" s="9">
        <f>SUM(C28:E28)</f>
        <v>93</v>
      </c>
      <c r="G28" s="13">
        <f>((C28+D28)/F28)</f>
        <v>0.989247311827957</v>
      </c>
      <c r="H28" s="42">
        <f>(C28/B10)</f>
        <v>12.666666666666666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ht="16.5" thickBot="1">
      <c r="A29" s="28" t="s">
        <v>43</v>
      </c>
      <c r="B29" s="24"/>
      <c r="C29" s="9">
        <v>0</v>
      </c>
      <c r="D29" s="9">
        <v>0</v>
      </c>
      <c r="E29" s="9">
        <v>0</v>
      </c>
      <c r="F29" s="9">
        <f>SUM(C29:E29)</f>
        <v>0</v>
      </c>
      <c r="G29" s="13" t="e">
        <f>((C29+D29)/F29)</f>
        <v>#DIV/0!</v>
      </c>
      <c r="H29" s="43">
        <f>(C29/B15)</f>
        <v>0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ht="18.75">
      <c r="A30" s="23" t="s">
        <v>33</v>
      </c>
      <c r="B30" s="24"/>
      <c r="C30" s="25">
        <f>SUM(C28:C29)</f>
        <v>38</v>
      </c>
      <c r="D30" s="25">
        <f>SUM(D28:D29)</f>
        <v>54</v>
      </c>
      <c r="E30" s="25">
        <f>SUM(E28:E29)</f>
        <v>1</v>
      </c>
      <c r="F30" s="25">
        <f>SUM(C30:E30)</f>
        <v>93</v>
      </c>
      <c r="G30" s="26">
        <f>((C30+D30)/F30)</f>
        <v>0.989247311827957</v>
      </c>
      <c r="H30" s="44">
        <f>SUM(H28:H29)</f>
        <v>12.666666666666666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</sheetData>
  <mergeCells count="7">
    <mergeCell ref="P8:R8"/>
    <mergeCell ref="S8:V8"/>
    <mergeCell ref="E1:O3"/>
    <mergeCell ref="A8:B8"/>
    <mergeCell ref="C8:H8"/>
    <mergeCell ref="I8:M8"/>
    <mergeCell ref="N8:O8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7">
      <selection activeCell="P19" sqref="P19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36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25</v>
      </c>
      <c r="C1" s="3">
        <v>20</v>
      </c>
      <c r="E1" s="49" t="s">
        <v>62</v>
      </c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1" t="s">
        <v>1</v>
      </c>
      <c r="B2" s="2">
        <v>25</v>
      </c>
      <c r="C2" s="4">
        <v>19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">
      <c r="A3" s="1" t="s">
        <v>2</v>
      </c>
      <c r="B3" s="2">
        <v>22</v>
      </c>
      <c r="C3" s="4">
        <v>25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3" ht="15">
      <c r="A4" s="1" t="s">
        <v>3</v>
      </c>
      <c r="B4" s="2">
        <v>25</v>
      </c>
      <c r="C4" s="4">
        <v>14</v>
      </c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97</v>
      </c>
      <c r="C6" s="6">
        <f>SUM(C1:C5)</f>
        <v>78</v>
      </c>
    </row>
    <row r="7" spans="1:3" ht="24" customHeight="1">
      <c r="A7" s="7"/>
      <c r="C7" s="8"/>
    </row>
    <row r="8" spans="1:22" ht="18.75">
      <c r="A8" s="50" t="s">
        <v>5</v>
      </c>
      <c r="B8" s="51"/>
      <c r="C8" s="46" t="s">
        <v>6</v>
      </c>
      <c r="D8" s="47"/>
      <c r="E8" s="47"/>
      <c r="F8" s="47"/>
      <c r="G8" s="47"/>
      <c r="H8" s="48"/>
      <c r="I8" s="46" t="s">
        <v>7</v>
      </c>
      <c r="J8" s="47"/>
      <c r="K8" s="47"/>
      <c r="L8" s="47"/>
      <c r="M8" s="48"/>
      <c r="N8" s="52" t="s">
        <v>8</v>
      </c>
      <c r="O8" s="53"/>
      <c r="P8" s="46" t="s">
        <v>9</v>
      </c>
      <c r="Q8" s="47"/>
      <c r="R8" s="48"/>
      <c r="S8" s="46" t="s">
        <v>10</v>
      </c>
      <c r="T8" s="47"/>
      <c r="U8" s="47"/>
      <c r="V8" s="48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37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35" t="s">
        <v>29</v>
      </c>
    </row>
    <row r="10" spans="1:22" ht="15.75">
      <c r="A10" s="10" t="s">
        <v>36</v>
      </c>
      <c r="B10" s="9">
        <v>4</v>
      </c>
      <c r="C10" s="12">
        <v>3</v>
      </c>
      <c r="D10" s="9">
        <v>7</v>
      </c>
      <c r="E10" s="9">
        <v>0</v>
      </c>
      <c r="F10" s="9">
        <f aca="true" t="shared" si="0" ref="F10:F23">SUM(C10:E10)</f>
        <v>10</v>
      </c>
      <c r="G10" s="13">
        <f aca="true" t="shared" si="1" ref="G10:G23">((C10+D10)/F10)</f>
        <v>1</v>
      </c>
      <c r="H10" s="38">
        <f aca="true" t="shared" si="2" ref="H10:H23">(C10/B10)</f>
        <v>0.75</v>
      </c>
      <c r="I10" s="12">
        <v>13</v>
      </c>
      <c r="J10" s="9">
        <v>13</v>
      </c>
      <c r="K10" s="13">
        <f aca="true" t="shared" si="3" ref="K10:K23">(I10/J10)</f>
        <v>1</v>
      </c>
      <c r="L10" s="9">
        <v>1</v>
      </c>
      <c r="M10" s="33">
        <v>7</v>
      </c>
      <c r="N10" s="14">
        <v>11</v>
      </c>
      <c r="O10" s="33">
        <v>1</v>
      </c>
      <c r="P10" s="14">
        <v>0</v>
      </c>
      <c r="Q10" s="9">
        <v>3</v>
      </c>
      <c r="R10" s="34">
        <f aca="true" t="shared" si="4" ref="R10:R23">P10/B10</f>
        <v>0</v>
      </c>
      <c r="S10" s="14">
        <v>3</v>
      </c>
      <c r="T10" s="9">
        <v>1</v>
      </c>
      <c r="U10" s="9">
        <v>0</v>
      </c>
      <c r="V10" s="33">
        <f aca="true" t="shared" si="5" ref="V10:V23">(S10+T10)/B10</f>
        <v>1</v>
      </c>
    </row>
    <row r="11" spans="1:22" ht="15.75">
      <c r="A11" s="10" t="s">
        <v>45</v>
      </c>
      <c r="B11" s="9">
        <v>4</v>
      </c>
      <c r="C11" s="12">
        <v>15</v>
      </c>
      <c r="D11" s="9">
        <v>25</v>
      </c>
      <c r="E11" s="9">
        <v>5</v>
      </c>
      <c r="F11" s="9">
        <f t="shared" si="0"/>
        <v>45</v>
      </c>
      <c r="G11" s="13">
        <f t="shared" si="1"/>
        <v>0.8888888888888888</v>
      </c>
      <c r="H11" s="38">
        <f t="shared" si="2"/>
        <v>3.75</v>
      </c>
      <c r="I11" s="12">
        <v>6</v>
      </c>
      <c r="J11" s="9">
        <v>7</v>
      </c>
      <c r="K11" s="13">
        <f t="shared" si="3"/>
        <v>0.8571428571428571</v>
      </c>
      <c r="L11" s="9">
        <v>0</v>
      </c>
      <c r="M11" s="33">
        <v>2</v>
      </c>
      <c r="N11" s="14">
        <v>31</v>
      </c>
      <c r="O11" s="33">
        <v>1</v>
      </c>
      <c r="P11" s="14">
        <v>3</v>
      </c>
      <c r="Q11" s="9">
        <v>5</v>
      </c>
      <c r="R11" s="34">
        <f t="shared" si="4"/>
        <v>0.75</v>
      </c>
      <c r="S11" s="14">
        <v>0</v>
      </c>
      <c r="T11" s="9">
        <v>1</v>
      </c>
      <c r="U11" s="9">
        <v>1</v>
      </c>
      <c r="V11" s="33">
        <f t="shared" si="5"/>
        <v>0.25</v>
      </c>
    </row>
    <row r="12" spans="1:22" ht="15.75">
      <c r="A12" s="10" t="s">
        <v>38</v>
      </c>
      <c r="B12" s="9">
        <v>4</v>
      </c>
      <c r="C12" s="12">
        <v>15</v>
      </c>
      <c r="D12" s="9">
        <v>10</v>
      </c>
      <c r="E12" s="9">
        <v>8</v>
      </c>
      <c r="F12" s="9">
        <f t="shared" si="0"/>
        <v>33</v>
      </c>
      <c r="G12" s="13">
        <f t="shared" si="1"/>
        <v>0.7575757575757576</v>
      </c>
      <c r="H12" s="38">
        <f t="shared" si="2"/>
        <v>3.75</v>
      </c>
      <c r="I12" s="12">
        <v>10</v>
      </c>
      <c r="J12" s="9">
        <v>13</v>
      </c>
      <c r="K12" s="13">
        <f t="shared" si="3"/>
        <v>0.7692307692307693</v>
      </c>
      <c r="L12" s="9">
        <v>3</v>
      </c>
      <c r="M12" s="33">
        <v>7</v>
      </c>
      <c r="N12" s="14">
        <v>37</v>
      </c>
      <c r="O12" s="33">
        <v>1</v>
      </c>
      <c r="P12" s="14">
        <v>7</v>
      </c>
      <c r="Q12" s="9">
        <v>2</v>
      </c>
      <c r="R12" s="34">
        <f t="shared" si="4"/>
        <v>1.75</v>
      </c>
      <c r="S12" s="14">
        <v>0</v>
      </c>
      <c r="T12" s="9">
        <v>0</v>
      </c>
      <c r="U12" s="9">
        <v>0</v>
      </c>
      <c r="V12" s="33">
        <f t="shared" si="5"/>
        <v>0</v>
      </c>
    </row>
    <row r="13" spans="1:22" ht="15.75">
      <c r="A13" s="10" t="s">
        <v>39</v>
      </c>
      <c r="B13" s="9">
        <v>4</v>
      </c>
      <c r="C13" s="12">
        <v>8</v>
      </c>
      <c r="D13" s="9">
        <v>12</v>
      </c>
      <c r="E13" s="9">
        <v>9</v>
      </c>
      <c r="F13" s="9">
        <f t="shared" si="0"/>
        <v>29</v>
      </c>
      <c r="G13" s="13">
        <f t="shared" si="1"/>
        <v>0.6896551724137931</v>
      </c>
      <c r="H13" s="38">
        <f t="shared" si="2"/>
        <v>2</v>
      </c>
      <c r="I13" s="12">
        <v>0</v>
      </c>
      <c r="J13" s="9">
        <v>0</v>
      </c>
      <c r="K13" s="13" t="e">
        <f t="shared" si="3"/>
        <v>#DIV/0!</v>
      </c>
      <c r="L13" s="9">
        <v>0</v>
      </c>
      <c r="M13" s="33">
        <v>0</v>
      </c>
      <c r="N13" s="14">
        <v>3</v>
      </c>
      <c r="O13" s="33">
        <v>1</v>
      </c>
      <c r="P13" s="14">
        <v>0</v>
      </c>
      <c r="Q13" s="9">
        <v>0</v>
      </c>
      <c r="R13" s="34">
        <f t="shared" si="4"/>
        <v>0</v>
      </c>
      <c r="S13" s="14">
        <v>5</v>
      </c>
      <c r="T13" s="9">
        <v>0</v>
      </c>
      <c r="U13" s="9">
        <v>3</v>
      </c>
      <c r="V13" s="33">
        <f t="shared" si="5"/>
        <v>1.25</v>
      </c>
    </row>
    <row r="14" spans="1:22" ht="15.75">
      <c r="A14" s="10" t="s">
        <v>42</v>
      </c>
      <c r="B14" s="9">
        <v>4</v>
      </c>
      <c r="C14" s="12">
        <v>0</v>
      </c>
      <c r="D14" s="9">
        <v>0</v>
      </c>
      <c r="E14" s="9">
        <v>0</v>
      </c>
      <c r="F14" s="9">
        <f t="shared" si="0"/>
        <v>0</v>
      </c>
      <c r="G14" s="13" t="e">
        <f t="shared" si="1"/>
        <v>#DIV/0!</v>
      </c>
      <c r="H14" s="38">
        <f t="shared" si="2"/>
        <v>0</v>
      </c>
      <c r="I14" s="12">
        <v>0</v>
      </c>
      <c r="J14" s="9">
        <v>0</v>
      </c>
      <c r="K14" s="13" t="e">
        <f t="shared" si="3"/>
        <v>#DIV/0!</v>
      </c>
      <c r="L14" s="9">
        <v>0</v>
      </c>
      <c r="M14" s="33">
        <v>0</v>
      </c>
      <c r="N14" s="14">
        <v>0</v>
      </c>
      <c r="O14" s="33">
        <v>0</v>
      </c>
      <c r="P14" s="14">
        <v>0</v>
      </c>
      <c r="Q14" s="9">
        <v>0</v>
      </c>
      <c r="R14" s="34">
        <f t="shared" si="4"/>
        <v>0</v>
      </c>
      <c r="S14" s="14">
        <v>0</v>
      </c>
      <c r="T14" s="9">
        <v>0</v>
      </c>
      <c r="U14" s="9">
        <v>0</v>
      </c>
      <c r="V14" s="33">
        <f t="shared" si="5"/>
        <v>0</v>
      </c>
    </row>
    <row r="15" spans="1:22" ht="15.75">
      <c r="A15" s="10" t="s">
        <v>43</v>
      </c>
      <c r="B15" s="9">
        <v>4</v>
      </c>
      <c r="C15" s="12">
        <v>5</v>
      </c>
      <c r="D15" s="9">
        <v>10</v>
      </c>
      <c r="E15" s="9">
        <v>2</v>
      </c>
      <c r="F15" s="9">
        <f t="shared" si="0"/>
        <v>17</v>
      </c>
      <c r="G15" s="13">
        <f t="shared" si="1"/>
        <v>0.8823529411764706</v>
      </c>
      <c r="H15" s="38">
        <f t="shared" si="2"/>
        <v>1.25</v>
      </c>
      <c r="I15" s="12">
        <v>17</v>
      </c>
      <c r="J15" s="9">
        <v>18</v>
      </c>
      <c r="K15" s="13">
        <v>0.94</v>
      </c>
      <c r="L15" s="9">
        <v>5</v>
      </c>
      <c r="M15" s="33">
        <v>12</v>
      </c>
      <c r="N15" s="14">
        <v>23</v>
      </c>
      <c r="O15" s="33">
        <v>5</v>
      </c>
      <c r="P15" s="14">
        <v>3</v>
      </c>
      <c r="Q15" s="9">
        <v>4</v>
      </c>
      <c r="R15" s="34">
        <f t="shared" si="4"/>
        <v>0.75</v>
      </c>
      <c r="S15" s="14">
        <v>1</v>
      </c>
      <c r="T15" s="9">
        <v>2</v>
      </c>
      <c r="U15" s="9">
        <v>2</v>
      </c>
      <c r="V15" s="33">
        <f t="shared" si="5"/>
        <v>0.75</v>
      </c>
    </row>
    <row r="16" spans="1:22" ht="15.75">
      <c r="A16" s="10" t="s">
        <v>37</v>
      </c>
      <c r="B16" s="9">
        <v>4</v>
      </c>
      <c r="C16" s="12">
        <v>0</v>
      </c>
      <c r="D16" s="9">
        <v>0</v>
      </c>
      <c r="E16" s="9">
        <v>0</v>
      </c>
      <c r="F16" s="9">
        <f t="shared" si="0"/>
        <v>0</v>
      </c>
      <c r="G16" s="13" t="e">
        <f t="shared" si="1"/>
        <v>#DIV/0!</v>
      </c>
      <c r="H16" s="38">
        <f t="shared" si="2"/>
        <v>0</v>
      </c>
      <c r="I16" s="12">
        <v>19</v>
      </c>
      <c r="J16" s="9">
        <v>20</v>
      </c>
      <c r="K16" s="13">
        <v>0.95</v>
      </c>
      <c r="L16" s="9">
        <v>3</v>
      </c>
      <c r="M16" s="33">
        <v>13</v>
      </c>
      <c r="N16" s="14">
        <v>44</v>
      </c>
      <c r="O16" s="33">
        <v>5</v>
      </c>
      <c r="P16" s="14">
        <v>12</v>
      </c>
      <c r="Q16" s="9">
        <v>11</v>
      </c>
      <c r="R16" s="34">
        <f t="shared" si="4"/>
        <v>3</v>
      </c>
      <c r="S16" s="14">
        <v>0</v>
      </c>
      <c r="T16" s="9">
        <v>0</v>
      </c>
      <c r="U16" s="9">
        <v>0</v>
      </c>
      <c r="V16" s="33">
        <f t="shared" si="5"/>
        <v>0</v>
      </c>
    </row>
    <row r="17" spans="1:22" ht="15.75">
      <c r="A17" s="10" t="s">
        <v>41</v>
      </c>
      <c r="B17" s="9">
        <v>0</v>
      </c>
      <c r="C17" s="12">
        <v>0</v>
      </c>
      <c r="D17" s="9">
        <v>0</v>
      </c>
      <c r="E17" s="9">
        <v>0</v>
      </c>
      <c r="F17" s="9">
        <f t="shared" si="0"/>
        <v>0</v>
      </c>
      <c r="G17" s="13" t="e">
        <f t="shared" si="1"/>
        <v>#DIV/0!</v>
      </c>
      <c r="H17" s="38" t="e">
        <f t="shared" si="2"/>
        <v>#DIV/0!</v>
      </c>
      <c r="I17" s="12">
        <v>0</v>
      </c>
      <c r="J17" s="9">
        <v>0</v>
      </c>
      <c r="K17" s="13" t="e">
        <f t="shared" si="3"/>
        <v>#DIV/0!</v>
      </c>
      <c r="L17" s="9">
        <v>0</v>
      </c>
      <c r="M17" s="33">
        <v>0</v>
      </c>
      <c r="N17" s="14">
        <v>0</v>
      </c>
      <c r="O17" s="33">
        <v>0</v>
      </c>
      <c r="P17" s="14">
        <v>0</v>
      </c>
      <c r="Q17" s="9">
        <v>0</v>
      </c>
      <c r="R17" s="34" t="e">
        <f t="shared" si="4"/>
        <v>#DIV/0!</v>
      </c>
      <c r="S17" s="14">
        <v>0</v>
      </c>
      <c r="T17" s="9">
        <v>0</v>
      </c>
      <c r="U17" s="9">
        <v>0</v>
      </c>
      <c r="V17" s="33" t="e">
        <f t="shared" si="5"/>
        <v>#DIV/0!</v>
      </c>
    </row>
    <row r="18" spans="1:22" ht="15.75">
      <c r="A18" s="10" t="s">
        <v>40</v>
      </c>
      <c r="B18" s="9">
        <v>0</v>
      </c>
      <c r="C18" s="12">
        <v>0</v>
      </c>
      <c r="D18" s="9">
        <v>0</v>
      </c>
      <c r="E18" s="9">
        <v>0</v>
      </c>
      <c r="F18" s="9">
        <f t="shared" si="0"/>
        <v>0</v>
      </c>
      <c r="G18" s="13" t="e">
        <f t="shared" si="1"/>
        <v>#DIV/0!</v>
      </c>
      <c r="H18" s="38" t="e">
        <f t="shared" si="2"/>
        <v>#DIV/0!</v>
      </c>
      <c r="I18" s="12">
        <v>0</v>
      </c>
      <c r="J18" s="9">
        <v>0</v>
      </c>
      <c r="K18" s="13" t="e">
        <f t="shared" si="3"/>
        <v>#DIV/0!</v>
      </c>
      <c r="L18" s="9">
        <v>0</v>
      </c>
      <c r="M18" s="33">
        <v>0</v>
      </c>
      <c r="N18" s="14">
        <v>0</v>
      </c>
      <c r="O18" s="33">
        <v>0</v>
      </c>
      <c r="P18" s="14">
        <v>0</v>
      </c>
      <c r="Q18" s="9">
        <v>0</v>
      </c>
      <c r="R18" s="34" t="e">
        <f t="shared" si="4"/>
        <v>#DIV/0!</v>
      </c>
      <c r="S18" s="14">
        <v>0</v>
      </c>
      <c r="T18" s="9">
        <v>0</v>
      </c>
      <c r="U18" s="9">
        <v>0</v>
      </c>
      <c r="V18" s="33" t="e">
        <f t="shared" si="5"/>
        <v>#DIV/0!</v>
      </c>
    </row>
    <row r="19" spans="1:22" ht="15.75">
      <c r="A19" s="10" t="s">
        <v>44</v>
      </c>
      <c r="B19" s="9">
        <v>4</v>
      </c>
      <c r="C19" s="12">
        <v>7</v>
      </c>
      <c r="D19" s="9">
        <v>11</v>
      </c>
      <c r="E19" s="9">
        <v>1</v>
      </c>
      <c r="F19" s="9">
        <f t="shared" si="0"/>
        <v>19</v>
      </c>
      <c r="G19" s="13">
        <f t="shared" si="1"/>
        <v>0.9473684210526315</v>
      </c>
      <c r="H19" s="38">
        <f t="shared" si="2"/>
        <v>1.75</v>
      </c>
      <c r="I19" s="12">
        <v>19</v>
      </c>
      <c r="J19" s="9">
        <v>20</v>
      </c>
      <c r="K19" s="13">
        <f t="shared" si="3"/>
        <v>0.95</v>
      </c>
      <c r="L19" s="9">
        <v>2</v>
      </c>
      <c r="M19" s="33">
        <v>16</v>
      </c>
      <c r="N19" s="14">
        <v>5</v>
      </c>
      <c r="O19" s="33">
        <v>0</v>
      </c>
      <c r="P19" s="14">
        <v>0</v>
      </c>
      <c r="Q19" s="9">
        <v>0</v>
      </c>
      <c r="R19" s="34">
        <f t="shared" si="4"/>
        <v>0</v>
      </c>
      <c r="S19" s="14">
        <v>2</v>
      </c>
      <c r="T19" s="9">
        <v>4</v>
      </c>
      <c r="U19" s="9">
        <v>1</v>
      </c>
      <c r="V19" s="33">
        <f t="shared" si="5"/>
        <v>1.5</v>
      </c>
    </row>
    <row r="20" spans="1:22" ht="15.75">
      <c r="A20" s="10" t="s">
        <v>46</v>
      </c>
      <c r="B20" s="9">
        <v>0</v>
      </c>
      <c r="C20" s="12">
        <v>0</v>
      </c>
      <c r="D20" s="9">
        <v>0</v>
      </c>
      <c r="E20" s="9">
        <v>0</v>
      </c>
      <c r="F20" s="9">
        <f t="shared" si="0"/>
        <v>0</v>
      </c>
      <c r="G20" s="13" t="e">
        <f t="shared" si="1"/>
        <v>#DIV/0!</v>
      </c>
      <c r="H20" s="38" t="e">
        <f t="shared" si="2"/>
        <v>#DIV/0!</v>
      </c>
      <c r="I20" s="12">
        <v>0</v>
      </c>
      <c r="J20" s="9">
        <v>0</v>
      </c>
      <c r="K20" s="13" t="e">
        <f t="shared" si="3"/>
        <v>#DIV/0!</v>
      </c>
      <c r="L20" s="9">
        <v>0</v>
      </c>
      <c r="M20" s="33">
        <v>0</v>
      </c>
      <c r="N20" s="14">
        <v>0</v>
      </c>
      <c r="O20" s="33">
        <v>0</v>
      </c>
      <c r="P20" s="14">
        <v>0</v>
      </c>
      <c r="Q20" s="9">
        <v>0</v>
      </c>
      <c r="R20" s="34" t="e">
        <f t="shared" si="4"/>
        <v>#DIV/0!</v>
      </c>
      <c r="S20" s="14">
        <v>0</v>
      </c>
      <c r="T20" s="9">
        <v>0</v>
      </c>
      <c r="U20" s="9">
        <v>0</v>
      </c>
      <c r="V20" s="33" t="e">
        <f t="shared" si="5"/>
        <v>#DIV/0!</v>
      </c>
    </row>
    <row r="21" spans="1:22" ht="15.75">
      <c r="A21" s="10" t="s">
        <v>47</v>
      </c>
      <c r="B21" s="9">
        <v>0</v>
      </c>
      <c r="C21" s="12">
        <v>0</v>
      </c>
      <c r="D21" s="9">
        <v>0</v>
      </c>
      <c r="E21" s="9">
        <v>0</v>
      </c>
      <c r="F21" s="9">
        <f t="shared" si="0"/>
        <v>0</v>
      </c>
      <c r="G21" s="13" t="e">
        <f t="shared" si="1"/>
        <v>#DIV/0!</v>
      </c>
      <c r="H21" s="38" t="e">
        <f t="shared" si="2"/>
        <v>#DIV/0!</v>
      </c>
      <c r="I21" s="12">
        <v>0</v>
      </c>
      <c r="J21" s="9">
        <v>0</v>
      </c>
      <c r="K21" s="13" t="e">
        <f t="shared" si="3"/>
        <v>#DIV/0!</v>
      </c>
      <c r="L21" s="9">
        <v>0</v>
      </c>
      <c r="M21" s="33">
        <v>0</v>
      </c>
      <c r="N21" s="14">
        <v>0</v>
      </c>
      <c r="O21" s="33">
        <v>0</v>
      </c>
      <c r="P21" s="14">
        <v>0</v>
      </c>
      <c r="Q21" s="9">
        <v>0</v>
      </c>
      <c r="R21" s="34" t="e">
        <f t="shared" si="4"/>
        <v>#DIV/0!</v>
      </c>
      <c r="S21" s="14">
        <v>0</v>
      </c>
      <c r="T21" s="9">
        <v>0</v>
      </c>
      <c r="U21" s="9">
        <v>0</v>
      </c>
      <c r="V21" s="33" t="e">
        <f t="shared" si="5"/>
        <v>#DIV/0!</v>
      </c>
    </row>
    <row r="22" spans="1:22" ht="15.75">
      <c r="A22" s="10"/>
      <c r="B22" s="9">
        <v>0</v>
      </c>
      <c r="C22" s="12">
        <v>0</v>
      </c>
      <c r="D22" s="9">
        <v>0</v>
      </c>
      <c r="E22" s="9">
        <v>0</v>
      </c>
      <c r="F22" s="9">
        <f t="shared" si="0"/>
        <v>0</v>
      </c>
      <c r="G22" s="13" t="e">
        <f t="shared" si="1"/>
        <v>#DIV/0!</v>
      </c>
      <c r="H22" s="38" t="e">
        <f t="shared" si="2"/>
        <v>#DIV/0!</v>
      </c>
      <c r="I22" s="12">
        <v>0</v>
      </c>
      <c r="J22" s="9">
        <v>0</v>
      </c>
      <c r="K22" s="13" t="e">
        <f t="shared" si="3"/>
        <v>#DIV/0!</v>
      </c>
      <c r="L22" s="9">
        <v>0</v>
      </c>
      <c r="M22" s="33">
        <v>0</v>
      </c>
      <c r="N22" s="14">
        <v>0</v>
      </c>
      <c r="O22" s="33">
        <v>0</v>
      </c>
      <c r="P22" s="14">
        <v>0</v>
      </c>
      <c r="Q22" s="9">
        <v>0</v>
      </c>
      <c r="R22" s="34" t="e">
        <f t="shared" si="4"/>
        <v>#DIV/0!</v>
      </c>
      <c r="S22" s="14">
        <v>0</v>
      </c>
      <c r="T22" s="9">
        <v>0</v>
      </c>
      <c r="U22" s="9">
        <v>0</v>
      </c>
      <c r="V22" s="33" t="e">
        <f t="shared" si="5"/>
        <v>#DIV/0!</v>
      </c>
    </row>
    <row r="23" spans="1:22" ht="15.75">
      <c r="A23" s="10"/>
      <c r="B23" s="9">
        <v>0</v>
      </c>
      <c r="C23" s="12">
        <v>0</v>
      </c>
      <c r="D23" s="9">
        <v>0</v>
      </c>
      <c r="E23" s="9">
        <v>0</v>
      </c>
      <c r="F23" s="9">
        <f t="shared" si="0"/>
        <v>0</v>
      </c>
      <c r="G23" s="13" t="e">
        <f t="shared" si="1"/>
        <v>#DIV/0!</v>
      </c>
      <c r="H23" s="38" t="e">
        <f t="shared" si="2"/>
        <v>#DIV/0!</v>
      </c>
      <c r="I23" s="12">
        <v>0</v>
      </c>
      <c r="J23" s="9">
        <v>0</v>
      </c>
      <c r="K23" s="13" t="e">
        <f t="shared" si="3"/>
        <v>#DIV/0!</v>
      </c>
      <c r="L23" s="9">
        <v>0</v>
      </c>
      <c r="M23" s="33">
        <v>0</v>
      </c>
      <c r="N23" s="14">
        <v>0</v>
      </c>
      <c r="O23" s="33">
        <v>0</v>
      </c>
      <c r="P23" s="14">
        <v>0</v>
      </c>
      <c r="Q23" s="9">
        <v>0</v>
      </c>
      <c r="R23" s="34" t="e">
        <f t="shared" si="4"/>
        <v>#DIV/0!</v>
      </c>
      <c r="S23" s="14">
        <v>0</v>
      </c>
      <c r="T23" s="9">
        <v>0</v>
      </c>
      <c r="U23" s="9">
        <v>0</v>
      </c>
      <c r="V23" s="33" t="e">
        <f t="shared" si="5"/>
        <v>#DIV/0!</v>
      </c>
    </row>
    <row r="24" spans="2:22" ht="16.5" thickBot="1">
      <c r="B24" s="9"/>
      <c r="C24" s="12"/>
      <c r="D24" s="9"/>
      <c r="E24" s="9"/>
      <c r="F24" s="9"/>
      <c r="G24" s="31"/>
      <c r="H24" s="39"/>
      <c r="I24" s="12"/>
      <c r="J24" s="9"/>
      <c r="K24" s="31"/>
      <c r="L24" s="9"/>
      <c r="M24" s="9"/>
      <c r="N24" s="12"/>
      <c r="O24" s="14"/>
      <c r="P24" s="12"/>
      <c r="Q24" s="9"/>
      <c r="R24" s="15"/>
      <c r="S24" s="12"/>
      <c r="T24" s="9"/>
      <c r="U24" s="9"/>
      <c r="V24" s="33"/>
    </row>
    <row r="25" spans="1:22" ht="18.75">
      <c r="A25" s="16" t="s">
        <v>30</v>
      </c>
      <c r="B25" s="17">
        <v>4</v>
      </c>
      <c r="C25" s="18">
        <f>SUM(C10:C24)</f>
        <v>53</v>
      </c>
      <c r="D25" s="29">
        <f>SUM(D10:D24)</f>
        <v>75</v>
      </c>
      <c r="E25" s="29">
        <f>SUM(E10:E24)</f>
        <v>25</v>
      </c>
      <c r="F25" s="17">
        <f>SUM(F10:F24)</f>
        <v>153</v>
      </c>
      <c r="G25" s="32">
        <f>((C25+D25)/F25)</f>
        <v>0.8366013071895425</v>
      </c>
      <c r="H25" s="40">
        <f>(C25/B25)</f>
        <v>13.25</v>
      </c>
      <c r="I25" s="18">
        <f>SUM(I10:I24)</f>
        <v>84</v>
      </c>
      <c r="J25" s="29">
        <f>SUM(J10:J24)</f>
        <v>91</v>
      </c>
      <c r="K25" s="26">
        <f>(I25/J25)</f>
        <v>0.9230769230769231</v>
      </c>
      <c r="L25" s="17">
        <f aca="true" t="shared" si="6" ref="L25:Q25">SUM(L10:L24)</f>
        <v>14</v>
      </c>
      <c r="M25" s="30">
        <f t="shared" si="6"/>
        <v>57</v>
      </c>
      <c r="N25" s="29">
        <f t="shared" si="6"/>
        <v>154</v>
      </c>
      <c r="O25" s="17">
        <f t="shared" si="6"/>
        <v>14</v>
      </c>
      <c r="P25" s="18">
        <f t="shared" si="6"/>
        <v>25</v>
      </c>
      <c r="Q25" s="29">
        <f t="shared" si="6"/>
        <v>25</v>
      </c>
      <c r="R25" s="19">
        <f>(P25)/B25</f>
        <v>6.25</v>
      </c>
      <c r="S25" s="18">
        <f>SUM(S10:S24)</f>
        <v>11</v>
      </c>
      <c r="T25" s="17">
        <f>SUM(T10:T24)</f>
        <v>8</v>
      </c>
      <c r="U25" s="17">
        <f>SUM(U10:U24)</f>
        <v>7</v>
      </c>
      <c r="V25" s="30">
        <f>(S25)/B25</f>
        <v>2.75</v>
      </c>
    </row>
    <row r="26" spans="1:22" ht="15.75">
      <c r="A26" s="20"/>
      <c r="B26" s="20"/>
      <c r="C26" s="20"/>
      <c r="D26" s="20"/>
      <c r="E26" s="20"/>
      <c r="F26" s="20"/>
      <c r="G26" s="21"/>
      <c r="H26" s="4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5.75">
      <c r="A27" s="20"/>
      <c r="B27" s="20"/>
      <c r="C27" s="20" t="s">
        <v>31</v>
      </c>
      <c r="D27" s="20" t="s">
        <v>27</v>
      </c>
      <c r="E27" s="20" t="s">
        <v>32</v>
      </c>
      <c r="F27" s="20" t="s">
        <v>33</v>
      </c>
      <c r="G27" s="21" t="s">
        <v>34</v>
      </c>
      <c r="H27" s="41" t="s">
        <v>35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15.75">
      <c r="A28" s="27" t="s">
        <v>36</v>
      </c>
      <c r="B28" s="22"/>
      <c r="C28" s="9">
        <v>48</v>
      </c>
      <c r="D28" s="9">
        <v>77</v>
      </c>
      <c r="E28" s="9">
        <v>0</v>
      </c>
      <c r="F28" s="9">
        <f>SUM(C28:E28)</f>
        <v>125</v>
      </c>
      <c r="G28" s="13">
        <f>((C28+D28)/F28)</f>
        <v>1</v>
      </c>
      <c r="H28" s="42">
        <f>(C28/B10)</f>
        <v>12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ht="16.5" thickBot="1">
      <c r="A29" s="28" t="s">
        <v>43</v>
      </c>
      <c r="B29" s="24"/>
      <c r="C29" s="9">
        <v>2</v>
      </c>
      <c r="D29" s="9">
        <v>1</v>
      </c>
      <c r="E29" s="9">
        <v>0</v>
      </c>
      <c r="F29" s="9">
        <f>SUM(C29:E29)</f>
        <v>3</v>
      </c>
      <c r="G29" s="13">
        <f>((C29+D29)/F29)</f>
        <v>1</v>
      </c>
      <c r="H29" s="43">
        <f>(C29/B15)</f>
        <v>0.5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ht="18.75">
      <c r="A30" s="23" t="s">
        <v>33</v>
      </c>
      <c r="B30" s="24"/>
      <c r="C30" s="25">
        <f>SUM(C28:C29)</f>
        <v>50</v>
      </c>
      <c r="D30" s="25">
        <f>SUM(D28:D29)</f>
        <v>78</v>
      </c>
      <c r="E30" s="25">
        <f>SUM(E28:E29)</f>
        <v>0</v>
      </c>
      <c r="F30" s="25">
        <f>SUM(C30:E30)</f>
        <v>128</v>
      </c>
      <c r="G30" s="26">
        <f>((C30+D30)/F30)</f>
        <v>1</v>
      </c>
      <c r="H30" s="44">
        <f>SUM(H28:H29)</f>
        <v>12.5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</sheetData>
  <mergeCells count="7">
    <mergeCell ref="P8:R8"/>
    <mergeCell ref="S8:V8"/>
    <mergeCell ref="E1:O3"/>
    <mergeCell ref="A8:B8"/>
    <mergeCell ref="C8:H8"/>
    <mergeCell ref="I8:M8"/>
    <mergeCell ref="N8:O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1">
      <selection activeCell="AB35" sqref="AB35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36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25</v>
      </c>
      <c r="C1" s="3">
        <v>10</v>
      </c>
      <c r="E1" s="49" t="s">
        <v>52</v>
      </c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1" t="s">
        <v>1</v>
      </c>
      <c r="B2" s="2">
        <v>25</v>
      </c>
      <c r="C2" s="4">
        <v>17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">
      <c r="A3" s="1" t="s">
        <v>2</v>
      </c>
      <c r="B3" s="2"/>
      <c r="C3" s="4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3" ht="15">
      <c r="A4" s="1" t="s">
        <v>3</v>
      </c>
      <c r="B4" s="2"/>
      <c r="C4" s="4"/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50</v>
      </c>
      <c r="C6" s="6">
        <f>SUM(C1:C5)</f>
        <v>27</v>
      </c>
    </row>
    <row r="7" spans="1:3" ht="24" customHeight="1">
      <c r="A7" s="7"/>
      <c r="C7" s="8"/>
    </row>
    <row r="8" spans="1:22" ht="18.75">
      <c r="A8" s="50" t="s">
        <v>5</v>
      </c>
      <c r="B8" s="51"/>
      <c r="C8" s="46" t="s">
        <v>6</v>
      </c>
      <c r="D8" s="47"/>
      <c r="E8" s="47"/>
      <c r="F8" s="47"/>
      <c r="G8" s="47"/>
      <c r="H8" s="48"/>
      <c r="I8" s="46" t="s">
        <v>7</v>
      </c>
      <c r="J8" s="47"/>
      <c r="K8" s="47"/>
      <c r="L8" s="47"/>
      <c r="M8" s="48"/>
      <c r="N8" s="52" t="s">
        <v>8</v>
      </c>
      <c r="O8" s="53"/>
      <c r="P8" s="46" t="s">
        <v>9</v>
      </c>
      <c r="Q8" s="47"/>
      <c r="R8" s="48"/>
      <c r="S8" s="46" t="s">
        <v>10</v>
      </c>
      <c r="T8" s="47"/>
      <c r="U8" s="47"/>
      <c r="V8" s="48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37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35" t="s">
        <v>29</v>
      </c>
    </row>
    <row r="10" spans="1:22" ht="15.75">
      <c r="A10" s="10" t="s">
        <v>36</v>
      </c>
      <c r="B10" s="9">
        <v>2</v>
      </c>
      <c r="C10" s="12">
        <v>1</v>
      </c>
      <c r="D10" s="9">
        <v>6</v>
      </c>
      <c r="E10" s="9">
        <v>0</v>
      </c>
      <c r="F10" s="9">
        <f aca="true" t="shared" si="0" ref="F10:F23">SUM(C10:E10)</f>
        <v>7</v>
      </c>
      <c r="G10" s="13">
        <f aca="true" t="shared" si="1" ref="G10:G23">((C10+D10)/F10)</f>
        <v>1</v>
      </c>
      <c r="H10" s="38">
        <f aca="true" t="shared" si="2" ref="H10:H23">(C10/B10)</f>
        <v>0.5</v>
      </c>
      <c r="I10" s="12">
        <v>18</v>
      </c>
      <c r="J10" s="9">
        <v>18</v>
      </c>
      <c r="K10" s="13">
        <f aca="true" t="shared" si="3" ref="K10:K23">(I10/J10)</f>
        <v>1</v>
      </c>
      <c r="L10" s="9">
        <v>5</v>
      </c>
      <c r="M10" s="33">
        <v>16</v>
      </c>
      <c r="N10" s="14">
        <v>3</v>
      </c>
      <c r="O10" s="33">
        <v>0</v>
      </c>
      <c r="P10" s="14">
        <v>0</v>
      </c>
      <c r="Q10" s="9">
        <v>0</v>
      </c>
      <c r="R10" s="34">
        <f aca="true" t="shared" si="4" ref="R10:R23">P10/B10</f>
        <v>0</v>
      </c>
      <c r="S10" s="14">
        <v>0</v>
      </c>
      <c r="T10" s="9">
        <v>1</v>
      </c>
      <c r="U10" s="9">
        <v>0</v>
      </c>
      <c r="V10" s="33">
        <f aca="true" t="shared" si="5" ref="V10:V23">(S10+T10)/B10</f>
        <v>0.5</v>
      </c>
    </row>
    <row r="11" spans="1:22" ht="15.75">
      <c r="A11" s="10" t="s">
        <v>45</v>
      </c>
      <c r="B11" s="9">
        <v>2</v>
      </c>
      <c r="C11" s="12">
        <v>5</v>
      </c>
      <c r="D11" s="9">
        <v>11</v>
      </c>
      <c r="E11" s="9">
        <v>4</v>
      </c>
      <c r="F11" s="9">
        <f t="shared" si="0"/>
        <v>20</v>
      </c>
      <c r="G11" s="13">
        <f t="shared" si="1"/>
        <v>0.8</v>
      </c>
      <c r="H11" s="38">
        <f t="shared" si="2"/>
        <v>2.5</v>
      </c>
      <c r="I11" s="12">
        <v>11</v>
      </c>
      <c r="J11" s="9">
        <v>11</v>
      </c>
      <c r="K11" s="13">
        <f t="shared" si="3"/>
        <v>1</v>
      </c>
      <c r="L11" s="9">
        <v>5</v>
      </c>
      <c r="M11" s="33">
        <v>7</v>
      </c>
      <c r="N11" s="14">
        <v>7</v>
      </c>
      <c r="O11" s="33">
        <v>0</v>
      </c>
      <c r="P11" s="14">
        <v>2</v>
      </c>
      <c r="Q11" s="9">
        <v>1</v>
      </c>
      <c r="R11" s="34">
        <f t="shared" si="4"/>
        <v>1</v>
      </c>
      <c r="S11" s="14">
        <v>0</v>
      </c>
      <c r="T11" s="9">
        <v>0</v>
      </c>
      <c r="U11" s="9">
        <v>0</v>
      </c>
      <c r="V11" s="33">
        <f t="shared" si="5"/>
        <v>0</v>
      </c>
    </row>
    <row r="12" spans="1:22" ht="15.75">
      <c r="A12" s="10" t="s">
        <v>38</v>
      </c>
      <c r="B12" s="9">
        <v>2</v>
      </c>
      <c r="C12" s="12">
        <v>3</v>
      </c>
      <c r="D12" s="9">
        <v>1</v>
      </c>
      <c r="E12" s="9">
        <v>1</v>
      </c>
      <c r="F12" s="9">
        <f t="shared" si="0"/>
        <v>5</v>
      </c>
      <c r="G12" s="13">
        <f t="shared" si="1"/>
        <v>0.8</v>
      </c>
      <c r="H12" s="38">
        <f t="shared" si="2"/>
        <v>1.5</v>
      </c>
      <c r="I12" s="12">
        <v>1</v>
      </c>
      <c r="J12" s="9">
        <v>2</v>
      </c>
      <c r="K12" s="13">
        <f t="shared" si="3"/>
        <v>0.5</v>
      </c>
      <c r="L12" s="9">
        <v>0</v>
      </c>
      <c r="M12" s="33">
        <v>0</v>
      </c>
      <c r="N12" s="14">
        <v>11</v>
      </c>
      <c r="O12" s="33">
        <v>2</v>
      </c>
      <c r="P12" s="14">
        <v>1</v>
      </c>
      <c r="Q12" s="9">
        <v>1</v>
      </c>
      <c r="R12" s="34">
        <f t="shared" si="4"/>
        <v>0.5</v>
      </c>
      <c r="S12" s="14">
        <v>0</v>
      </c>
      <c r="T12" s="9">
        <v>0</v>
      </c>
      <c r="U12" s="9">
        <v>0</v>
      </c>
      <c r="V12" s="33">
        <f t="shared" si="5"/>
        <v>0</v>
      </c>
    </row>
    <row r="13" spans="1:22" ht="15.75">
      <c r="A13" s="10" t="s">
        <v>39</v>
      </c>
      <c r="B13" s="9">
        <v>2</v>
      </c>
      <c r="C13" s="12">
        <v>4</v>
      </c>
      <c r="D13" s="9">
        <v>8</v>
      </c>
      <c r="E13" s="9">
        <v>3</v>
      </c>
      <c r="F13" s="9">
        <f t="shared" si="0"/>
        <v>15</v>
      </c>
      <c r="G13" s="13">
        <f t="shared" si="1"/>
        <v>0.8</v>
      </c>
      <c r="H13" s="38">
        <f t="shared" si="2"/>
        <v>2</v>
      </c>
      <c r="I13" s="12">
        <v>0</v>
      </c>
      <c r="J13" s="9">
        <v>0</v>
      </c>
      <c r="K13" s="13" t="e">
        <f t="shared" si="3"/>
        <v>#DIV/0!</v>
      </c>
      <c r="L13" s="9">
        <v>0</v>
      </c>
      <c r="M13" s="33">
        <v>0</v>
      </c>
      <c r="N13" s="14">
        <v>4</v>
      </c>
      <c r="O13" s="33">
        <v>0</v>
      </c>
      <c r="P13" s="14">
        <v>0</v>
      </c>
      <c r="Q13" s="9">
        <v>0</v>
      </c>
      <c r="R13" s="34">
        <f t="shared" si="4"/>
        <v>0</v>
      </c>
      <c r="S13" s="14">
        <v>2</v>
      </c>
      <c r="T13" s="9">
        <v>0</v>
      </c>
      <c r="U13" s="9">
        <v>3</v>
      </c>
      <c r="V13" s="33">
        <f t="shared" si="5"/>
        <v>1</v>
      </c>
    </row>
    <row r="14" spans="1:22" ht="15.75">
      <c r="A14" s="10" t="s">
        <v>42</v>
      </c>
      <c r="B14" s="9">
        <v>0</v>
      </c>
      <c r="C14" s="12">
        <v>0</v>
      </c>
      <c r="D14" s="9">
        <v>0</v>
      </c>
      <c r="E14" s="9">
        <v>0</v>
      </c>
      <c r="F14" s="9">
        <f t="shared" si="0"/>
        <v>0</v>
      </c>
      <c r="G14" s="13" t="e">
        <f t="shared" si="1"/>
        <v>#DIV/0!</v>
      </c>
      <c r="H14" s="38" t="e">
        <f t="shared" si="2"/>
        <v>#DIV/0!</v>
      </c>
      <c r="I14" s="12">
        <v>0</v>
      </c>
      <c r="J14" s="9">
        <v>0</v>
      </c>
      <c r="K14" s="13" t="e">
        <f t="shared" si="3"/>
        <v>#DIV/0!</v>
      </c>
      <c r="L14" s="9">
        <v>0</v>
      </c>
      <c r="M14" s="33">
        <v>0</v>
      </c>
      <c r="N14" s="14">
        <v>0</v>
      </c>
      <c r="O14" s="33">
        <v>0</v>
      </c>
      <c r="P14" s="14">
        <v>0</v>
      </c>
      <c r="Q14" s="9">
        <v>0</v>
      </c>
      <c r="R14" s="34" t="e">
        <f t="shared" si="4"/>
        <v>#DIV/0!</v>
      </c>
      <c r="S14" s="14">
        <v>0</v>
      </c>
      <c r="T14" s="9">
        <v>0</v>
      </c>
      <c r="U14" s="9">
        <v>0</v>
      </c>
      <c r="V14" s="33" t="e">
        <f t="shared" si="5"/>
        <v>#DIV/0!</v>
      </c>
    </row>
    <row r="15" spans="1:22" ht="15.75">
      <c r="A15" s="10" t="s">
        <v>43</v>
      </c>
      <c r="B15" s="9">
        <v>2</v>
      </c>
      <c r="C15" s="12">
        <v>3</v>
      </c>
      <c r="D15" s="9">
        <v>5</v>
      </c>
      <c r="E15" s="9">
        <v>1</v>
      </c>
      <c r="F15" s="9">
        <f t="shared" si="0"/>
        <v>9</v>
      </c>
      <c r="G15" s="13">
        <f t="shared" si="1"/>
        <v>0.8888888888888888</v>
      </c>
      <c r="H15" s="38">
        <f t="shared" si="2"/>
        <v>1.5</v>
      </c>
      <c r="I15" s="12">
        <v>5</v>
      </c>
      <c r="J15" s="9">
        <v>5</v>
      </c>
      <c r="K15" s="13">
        <f t="shared" si="3"/>
        <v>1</v>
      </c>
      <c r="L15" s="9">
        <v>1</v>
      </c>
      <c r="M15" s="33">
        <v>3</v>
      </c>
      <c r="N15" s="14">
        <v>7</v>
      </c>
      <c r="O15" s="33">
        <v>0</v>
      </c>
      <c r="P15" s="14">
        <v>1</v>
      </c>
      <c r="Q15" s="9">
        <v>0</v>
      </c>
      <c r="R15" s="34">
        <f t="shared" si="4"/>
        <v>0.5</v>
      </c>
      <c r="S15" s="14">
        <v>0</v>
      </c>
      <c r="T15" s="9">
        <v>2</v>
      </c>
      <c r="U15" s="9">
        <v>2</v>
      </c>
      <c r="V15" s="33">
        <f t="shared" si="5"/>
        <v>1</v>
      </c>
    </row>
    <row r="16" spans="1:22" ht="15.75">
      <c r="A16" s="10" t="s">
        <v>37</v>
      </c>
      <c r="B16" s="9">
        <v>2</v>
      </c>
      <c r="C16" s="12">
        <v>0</v>
      </c>
      <c r="D16" s="9">
        <v>0</v>
      </c>
      <c r="E16" s="9">
        <v>0</v>
      </c>
      <c r="F16" s="9">
        <f t="shared" si="0"/>
        <v>0</v>
      </c>
      <c r="G16" s="13" t="e">
        <f t="shared" si="1"/>
        <v>#DIV/0!</v>
      </c>
      <c r="H16" s="38">
        <f t="shared" si="2"/>
        <v>0</v>
      </c>
      <c r="I16" s="12">
        <v>4</v>
      </c>
      <c r="J16" s="9">
        <v>5</v>
      </c>
      <c r="K16" s="13">
        <f t="shared" si="3"/>
        <v>0.8</v>
      </c>
      <c r="L16" s="9">
        <v>0</v>
      </c>
      <c r="M16" s="33">
        <v>3</v>
      </c>
      <c r="N16" s="14">
        <v>25</v>
      </c>
      <c r="O16" s="33">
        <v>0</v>
      </c>
      <c r="P16" s="14">
        <v>5</v>
      </c>
      <c r="Q16" s="9">
        <v>2</v>
      </c>
      <c r="R16" s="34">
        <f t="shared" si="4"/>
        <v>2.5</v>
      </c>
      <c r="S16" s="14">
        <v>0</v>
      </c>
      <c r="T16" s="9">
        <v>0</v>
      </c>
      <c r="U16" s="9">
        <v>0</v>
      </c>
      <c r="V16" s="33">
        <f t="shared" si="5"/>
        <v>0</v>
      </c>
    </row>
    <row r="17" spans="1:22" ht="15.75">
      <c r="A17" s="10" t="s">
        <v>41</v>
      </c>
      <c r="B17" s="9">
        <v>2</v>
      </c>
      <c r="C17" s="12">
        <v>1</v>
      </c>
      <c r="D17" s="9">
        <v>0</v>
      </c>
      <c r="E17" s="9">
        <v>1</v>
      </c>
      <c r="F17" s="9">
        <f t="shared" si="0"/>
        <v>2</v>
      </c>
      <c r="G17" s="13">
        <f t="shared" si="1"/>
        <v>0.5</v>
      </c>
      <c r="H17" s="38">
        <f t="shared" si="2"/>
        <v>0.5</v>
      </c>
      <c r="I17" s="12">
        <v>0</v>
      </c>
      <c r="J17" s="9">
        <v>0</v>
      </c>
      <c r="K17" s="13" t="e">
        <f t="shared" si="3"/>
        <v>#DIV/0!</v>
      </c>
      <c r="L17" s="9">
        <v>0</v>
      </c>
      <c r="M17" s="33">
        <v>0</v>
      </c>
      <c r="N17" s="14">
        <v>4</v>
      </c>
      <c r="O17" s="33">
        <v>0</v>
      </c>
      <c r="P17" s="14">
        <v>0</v>
      </c>
      <c r="Q17" s="9">
        <v>0</v>
      </c>
      <c r="R17" s="34">
        <f t="shared" si="4"/>
        <v>0</v>
      </c>
      <c r="S17" s="14">
        <v>0</v>
      </c>
      <c r="T17" s="9">
        <v>0</v>
      </c>
      <c r="U17" s="9">
        <v>0</v>
      </c>
      <c r="V17" s="33">
        <f t="shared" si="5"/>
        <v>0</v>
      </c>
    </row>
    <row r="18" spans="1:22" ht="15.75">
      <c r="A18" s="10" t="s">
        <v>40</v>
      </c>
      <c r="B18" s="9">
        <v>0</v>
      </c>
      <c r="C18" s="12">
        <v>0</v>
      </c>
      <c r="D18" s="9">
        <v>0</v>
      </c>
      <c r="E18" s="9">
        <v>0</v>
      </c>
      <c r="F18" s="9">
        <f t="shared" si="0"/>
        <v>0</v>
      </c>
      <c r="G18" s="13" t="e">
        <f t="shared" si="1"/>
        <v>#DIV/0!</v>
      </c>
      <c r="H18" s="38" t="e">
        <f t="shared" si="2"/>
        <v>#DIV/0!</v>
      </c>
      <c r="I18" s="12">
        <v>0</v>
      </c>
      <c r="J18" s="9">
        <v>0</v>
      </c>
      <c r="K18" s="13" t="e">
        <f t="shared" si="3"/>
        <v>#DIV/0!</v>
      </c>
      <c r="L18" s="9">
        <v>0</v>
      </c>
      <c r="M18" s="33">
        <v>0</v>
      </c>
      <c r="N18" s="14">
        <v>0</v>
      </c>
      <c r="O18" s="33">
        <v>0</v>
      </c>
      <c r="P18" s="14">
        <v>0</v>
      </c>
      <c r="Q18" s="9">
        <v>0</v>
      </c>
      <c r="R18" s="34" t="e">
        <f t="shared" si="4"/>
        <v>#DIV/0!</v>
      </c>
      <c r="S18" s="14">
        <v>0</v>
      </c>
      <c r="T18" s="9">
        <v>0</v>
      </c>
      <c r="U18" s="9">
        <v>0</v>
      </c>
      <c r="V18" s="33" t="e">
        <f t="shared" si="5"/>
        <v>#DIV/0!</v>
      </c>
    </row>
    <row r="19" spans="1:22" ht="15.75">
      <c r="A19" s="10" t="s">
        <v>44</v>
      </c>
      <c r="B19" s="9">
        <v>2</v>
      </c>
      <c r="C19" s="12">
        <v>2</v>
      </c>
      <c r="D19" s="9">
        <v>0</v>
      </c>
      <c r="E19" s="9">
        <v>1</v>
      </c>
      <c r="F19" s="9">
        <f t="shared" si="0"/>
        <v>3</v>
      </c>
      <c r="G19" s="13">
        <f t="shared" si="1"/>
        <v>0.6666666666666666</v>
      </c>
      <c r="H19" s="38">
        <f t="shared" si="2"/>
        <v>1</v>
      </c>
      <c r="I19" s="12">
        <v>4</v>
      </c>
      <c r="J19" s="9">
        <v>4</v>
      </c>
      <c r="K19" s="13">
        <f t="shared" si="3"/>
        <v>1</v>
      </c>
      <c r="L19" s="9">
        <v>1</v>
      </c>
      <c r="M19" s="33">
        <v>3</v>
      </c>
      <c r="N19" s="14">
        <v>0</v>
      </c>
      <c r="O19" s="33">
        <v>0</v>
      </c>
      <c r="P19" s="14">
        <v>0</v>
      </c>
      <c r="Q19" s="9">
        <v>0</v>
      </c>
      <c r="R19" s="34">
        <f t="shared" si="4"/>
        <v>0</v>
      </c>
      <c r="S19" s="14">
        <v>1</v>
      </c>
      <c r="T19" s="9">
        <v>0</v>
      </c>
      <c r="U19" s="9">
        <v>1</v>
      </c>
      <c r="V19" s="33">
        <f t="shared" si="5"/>
        <v>0.5</v>
      </c>
    </row>
    <row r="20" spans="1:22" ht="15.75">
      <c r="A20" s="10" t="s">
        <v>46</v>
      </c>
      <c r="B20" s="9">
        <v>0</v>
      </c>
      <c r="C20" s="12">
        <v>0</v>
      </c>
      <c r="D20" s="9">
        <v>0</v>
      </c>
      <c r="E20" s="9">
        <v>0</v>
      </c>
      <c r="F20" s="9">
        <f t="shared" si="0"/>
        <v>0</v>
      </c>
      <c r="G20" s="13" t="e">
        <f t="shared" si="1"/>
        <v>#DIV/0!</v>
      </c>
      <c r="H20" s="38" t="e">
        <f t="shared" si="2"/>
        <v>#DIV/0!</v>
      </c>
      <c r="I20" s="12">
        <v>0</v>
      </c>
      <c r="J20" s="9">
        <v>0</v>
      </c>
      <c r="K20" s="13" t="e">
        <f t="shared" si="3"/>
        <v>#DIV/0!</v>
      </c>
      <c r="L20" s="9">
        <v>0</v>
      </c>
      <c r="M20" s="33">
        <v>0</v>
      </c>
      <c r="N20" s="14">
        <v>0</v>
      </c>
      <c r="O20" s="33">
        <v>0</v>
      </c>
      <c r="P20" s="14">
        <v>0</v>
      </c>
      <c r="Q20" s="9">
        <v>0</v>
      </c>
      <c r="R20" s="34" t="e">
        <f t="shared" si="4"/>
        <v>#DIV/0!</v>
      </c>
      <c r="S20" s="14">
        <v>0</v>
      </c>
      <c r="T20" s="9">
        <v>0</v>
      </c>
      <c r="U20" s="9">
        <v>0</v>
      </c>
      <c r="V20" s="33" t="e">
        <f t="shared" si="5"/>
        <v>#DIV/0!</v>
      </c>
    </row>
    <row r="21" spans="1:22" ht="15.75">
      <c r="A21" s="10" t="s">
        <v>47</v>
      </c>
      <c r="B21" s="9">
        <v>0</v>
      </c>
      <c r="C21" s="12">
        <v>0</v>
      </c>
      <c r="D21" s="9">
        <v>0</v>
      </c>
      <c r="E21" s="9">
        <v>0</v>
      </c>
      <c r="F21" s="9">
        <f t="shared" si="0"/>
        <v>0</v>
      </c>
      <c r="G21" s="13" t="e">
        <f t="shared" si="1"/>
        <v>#DIV/0!</v>
      </c>
      <c r="H21" s="38" t="e">
        <f t="shared" si="2"/>
        <v>#DIV/0!</v>
      </c>
      <c r="I21" s="12">
        <v>0</v>
      </c>
      <c r="J21" s="9">
        <v>0</v>
      </c>
      <c r="K21" s="13" t="e">
        <f t="shared" si="3"/>
        <v>#DIV/0!</v>
      </c>
      <c r="L21" s="9">
        <v>0</v>
      </c>
      <c r="M21" s="33">
        <v>0</v>
      </c>
      <c r="N21" s="14">
        <v>0</v>
      </c>
      <c r="O21" s="33">
        <v>0</v>
      </c>
      <c r="P21" s="14">
        <v>0</v>
      </c>
      <c r="Q21" s="9">
        <v>0</v>
      </c>
      <c r="R21" s="34" t="e">
        <f t="shared" si="4"/>
        <v>#DIV/0!</v>
      </c>
      <c r="S21" s="14">
        <v>0</v>
      </c>
      <c r="T21" s="9">
        <v>0</v>
      </c>
      <c r="U21" s="9">
        <v>0</v>
      </c>
      <c r="V21" s="33" t="e">
        <f t="shared" si="5"/>
        <v>#DIV/0!</v>
      </c>
    </row>
    <row r="22" spans="1:22" ht="15.75">
      <c r="A22" s="10"/>
      <c r="B22" s="9">
        <v>0</v>
      </c>
      <c r="C22" s="12">
        <v>0</v>
      </c>
      <c r="D22" s="9">
        <v>0</v>
      </c>
      <c r="E22" s="9">
        <v>0</v>
      </c>
      <c r="F22" s="9">
        <f t="shared" si="0"/>
        <v>0</v>
      </c>
      <c r="G22" s="13" t="e">
        <f t="shared" si="1"/>
        <v>#DIV/0!</v>
      </c>
      <c r="H22" s="38" t="e">
        <f t="shared" si="2"/>
        <v>#DIV/0!</v>
      </c>
      <c r="I22" s="12">
        <v>0</v>
      </c>
      <c r="J22" s="9">
        <v>0</v>
      </c>
      <c r="K22" s="13" t="e">
        <f t="shared" si="3"/>
        <v>#DIV/0!</v>
      </c>
      <c r="L22" s="9">
        <v>0</v>
      </c>
      <c r="M22" s="33">
        <v>0</v>
      </c>
      <c r="N22" s="14">
        <v>0</v>
      </c>
      <c r="O22" s="33">
        <v>0</v>
      </c>
      <c r="P22" s="14">
        <v>0</v>
      </c>
      <c r="Q22" s="9">
        <v>0</v>
      </c>
      <c r="R22" s="34" t="e">
        <f t="shared" si="4"/>
        <v>#DIV/0!</v>
      </c>
      <c r="S22" s="14">
        <v>0</v>
      </c>
      <c r="T22" s="9">
        <v>0</v>
      </c>
      <c r="U22" s="9">
        <v>0</v>
      </c>
      <c r="V22" s="33" t="e">
        <f t="shared" si="5"/>
        <v>#DIV/0!</v>
      </c>
    </row>
    <row r="23" spans="1:22" ht="15.75">
      <c r="A23" s="10"/>
      <c r="B23" s="9">
        <v>0</v>
      </c>
      <c r="C23" s="12">
        <v>0</v>
      </c>
      <c r="D23" s="9">
        <v>0</v>
      </c>
      <c r="E23" s="9">
        <v>0</v>
      </c>
      <c r="F23" s="9">
        <f t="shared" si="0"/>
        <v>0</v>
      </c>
      <c r="G23" s="13" t="e">
        <f t="shared" si="1"/>
        <v>#DIV/0!</v>
      </c>
      <c r="H23" s="38" t="e">
        <f t="shared" si="2"/>
        <v>#DIV/0!</v>
      </c>
      <c r="I23" s="12">
        <v>0</v>
      </c>
      <c r="J23" s="9">
        <v>0</v>
      </c>
      <c r="K23" s="13" t="e">
        <f t="shared" si="3"/>
        <v>#DIV/0!</v>
      </c>
      <c r="L23" s="9">
        <v>0</v>
      </c>
      <c r="M23" s="33">
        <v>0</v>
      </c>
      <c r="N23" s="14">
        <v>0</v>
      </c>
      <c r="O23" s="33">
        <v>0</v>
      </c>
      <c r="P23" s="14">
        <v>0</v>
      </c>
      <c r="Q23" s="9">
        <v>0</v>
      </c>
      <c r="R23" s="34" t="e">
        <f t="shared" si="4"/>
        <v>#DIV/0!</v>
      </c>
      <c r="S23" s="14">
        <v>0</v>
      </c>
      <c r="T23" s="9">
        <v>0</v>
      </c>
      <c r="U23" s="9">
        <v>0</v>
      </c>
      <c r="V23" s="33" t="e">
        <f t="shared" si="5"/>
        <v>#DIV/0!</v>
      </c>
    </row>
    <row r="24" spans="2:22" ht="16.5" thickBot="1">
      <c r="B24" s="9"/>
      <c r="C24" s="12"/>
      <c r="D24" s="9"/>
      <c r="E24" s="9"/>
      <c r="F24" s="9"/>
      <c r="G24" s="31"/>
      <c r="H24" s="39"/>
      <c r="I24" s="12"/>
      <c r="J24" s="9"/>
      <c r="K24" s="31"/>
      <c r="L24" s="9"/>
      <c r="M24" s="9"/>
      <c r="N24" s="12"/>
      <c r="O24" s="14"/>
      <c r="P24" s="12"/>
      <c r="Q24" s="9"/>
      <c r="R24" s="15"/>
      <c r="S24" s="12"/>
      <c r="T24" s="9"/>
      <c r="U24" s="9"/>
      <c r="V24" s="33"/>
    </row>
    <row r="25" spans="1:22" ht="18.75">
      <c r="A25" s="16" t="s">
        <v>30</v>
      </c>
      <c r="B25" s="17">
        <v>2</v>
      </c>
      <c r="C25" s="18">
        <f>SUM(C10:C24)</f>
        <v>19</v>
      </c>
      <c r="D25" s="29">
        <f>SUM(D10:D24)</f>
        <v>31</v>
      </c>
      <c r="E25" s="29">
        <f>SUM(E10:E24)</f>
        <v>11</v>
      </c>
      <c r="F25" s="17">
        <f>SUM(F10:F24)</f>
        <v>61</v>
      </c>
      <c r="G25" s="32">
        <f>((C25+D25)/F25)</f>
        <v>0.819672131147541</v>
      </c>
      <c r="H25" s="40">
        <f>(C25/B25)</f>
        <v>9.5</v>
      </c>
      <c r="I25" s="18">
        <f>SUM(I10:I24)</f>
        <v>43</v>
      </c>
      <c r="J25" s="29">
        <f>SUM(J10:J24)</f>
        <v>45</v>
      </c>
      <c r="K25" s="26">
        <f>(I25/J25)</f>
        <v>0.9555555555555556</v>
      </c>
      <c r="L25" s="17">
        <f aca="true" t="shared" si="6" ref="L25:Q25">SUM(L10:L24)</f>
        <v>12</v>
      </c>
      <c r="M25" s="30">
        <f t="shared" si="6"/>
        <v>32</v>
      </c>
      <c r="N25" s="29">
        <f t="shared" si="6"/>
        <v>61</v>
      </c>
      <c r="O25" s="17">
        <f t="shared" si="6"/>
        <v>2</v>
      </c>
      <c r="P25" s="18">
        <f t="shared" si="6"/>
        <v>9</v>
      </c>
      <c r="Q25" s="29">
        <f t="shared" si="6"/>
        <v>4</v>
      </c>
      <c r="R25" s="19">
        <f>(P25)/B25</f>
        <v>4.5</v>
      </c>
      <c r="S25" s="18">
        <f>SUM(S10:S24)</f>
        <v>3</v>
      </c>
      <c r="T25" s="17">
        <f>SUM(T10:T24)</f>
        <v>3</v>
      </c>
      <c r="U25" s="17">
        <f>SUM(U10:U24)</f>
        <v>6</v>
      </c>
      <c r="V25" s="30">
        <f>(S25)/B25</f>
        <v>1.5</v>
      </c>
    </row>
    <row r="26" spans="1:22" ht="15.75">
      <c r="A26" s="20"/>
      <c r="B26" s="20"/>
      <c r="C26" s="20"/>
      <c r="D26" s="20"/>
      <c r="E26" s="20"/>
      <c r="F26" s="20"/>
      <c r="G26" s="21"/>
      <c r="H26" s="4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5.75">
      <c r="A27" s="20"/>
      <c r="B27" s="20"/>
      <c r="C27" s="20" t="s">
        <v>31</v>
      </c>
      <c r="D27" s="20" t="s">
        <v>27</v>
      </c>
      <c r="E27" s="20" t="s">
        <v>32</v>
      </c>
      <c r="F27" s="20" t="s">
        <v>33</v>
      </c>
      <c r="G27" s="21" t="s">
        <v>34</v>
      </c>
      <c r="H27" s="41" t="s">
        <v>35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15.75">
      <c r="A28" s="27" t="s">
        <v>36</v>
      </c>
      <c r="B28" s="22"/>
      <c r="C28" s="9">
        <v>17</v>
      </c>
      <c r="D28" s="9">
        <v>30</v>
      </c>
      <c r="E28" s="9">
        <v>2</v>
      </c>
      <c r="F28" s="9">
        <f>SUM(C28:E28)</f>
        <v>49</v>
      </c>
      <c r="G28" s="13">
        <f>((C28+D28)/F28)</f>
        <v>0.9591836734693877</v>
      </c>
      <c r="H28" s="42">
        <f>(C28/B10)</f>
        <v>8.5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ht="16.5" thickBot="1">
      <c r="A29" s="28" t="s">
        <v>43</v>
      </c>
      <c r="B29" s="24"/>
      <c r="C29" s="9">
        <v>1</v>
      </c>
      <c r="D29" s="9">
        <v>2</v>
      </c>
      <c r="E29" s="9">
        <v>0</v>
      </c>
      <c r="F29" s="9">
        <f>SUM(C29:E29)</f>
        <v>3</v>
      </c>
      <c r="G29" s="13">
        <f>((C29+D29)/F29)</f>
        <v>1</v>
      </c>
      <c r="H29" s="43">
        <f>(C29/B15)</f>
        <v>0.5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ht="18.75">
      <c r="A30" s="23" t="s">
        <v>33</v>
      </c>
      <c r="B30" s="24"/>
      <c r="C30" s="25">
        <f>SUM(C28:C29)</f>
        <v>18</v>
      </c>
      <c r="D30" s="25">
        <f>SUM(D28:D29)</f>
        <v>32</v>
      </c>
      <c r="E30" s="25">
        <f>SUM(E28:E29)</f>
        <v>2</v>
      </c>
      <c r="F30" s="25">
        <f>SUM(C30:E30)</f>
        <v>52</v>
      </c>
      <c r="G30" s="26">
        <f>((C30+D30)/F30)</f>
        <v>0.9615384615384616</v>
      </c>
      <c r="H30" s="44">
        <f>SUM(H28:H29)</f>
        <v>9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</sheetData>
  <mergeCells count="7">
    <mergeCell ref="P8:R8"/>
    <mergeCell ref="S8:V8"/>
    <mergeCell ref="E1:O3"/>
    <mergeCell ref="A8:B8"/>
    <mergeCell ref="C8:H8"/>
    <mergeCell ref="I8:M8"/>
    <mergeCell ref="N8:O8"/>
  </mergeCell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7">
      <selection activeCell="Q20" sqref="Q20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36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26</v>
      </c>
      <c r="C1" s="3">
        <v>24</v>
      </c>
      <c r="E1" s="49" t="s">
        <v>53</v>
      </c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1" t="s">
        <v>1</v>
      </c>
      <c r="B2" s="2">
        <v>25</v>
      </c>
      <c r="C2" s="4">
        <v>9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">
      <c r="A3" s="1" t="s">
        <v>2</v>
      </c>
      <c r="B3" s="2"/>
      <c r="C3" s="4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3" ht="15">
      <c r="A4" s="1" t="s">
        <v>3</v>
      </c>
      <c r="B4" s="2"/>
      <c r="C4" s="4"/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51</v>
      </c>
      <c r="C6" s="6">
        <f>SUM(C1:C5)</f>
        <v>33</v>
      </c>
    </row>
    <row r="7" spans="1:3" ht="24" customHeight="1">
      <c r="A7" s="7"/>
      <c r="C7" s="8"/>
    </row>
    <row r="8" spans="1:22" ht="18.75">
      <c r="A8" s="50" t="s">
        <v>5</v>
      </c>
      <c r="B8" s="51"/>
      <c r="C8" s="46" t="s">
        <v>6</v>
      </c>
      <c r="D8" s="47"/>
      <c r="E8" s="47"/>
      <c r="F8" s="47"/>
      <c r="G8" s="47"/>
      <c r="H8" s="48"/>
      <c r="I8" s="46" t="s">
        <v>7</v>
      </c>
      <c r="J8" s="47"/>
      <c r="K8" s="47"/>
      <c r="L8" s="47"/>
      <c r="M8" s="48"/>
      <c r="N8" s="52" t="s">
        <v>8</v>
      </c>
      <c r="O8" s="53"/>
      <c r="P8" s="46" t="s">
        <v>9</v>
      </c>
      <c r="Q8" s="47"/>
      <c r="R8" s="48"/>
      <c r="S8" s="46" t="s">
        <v>10</v>
      </c>
      <c r="T8" s="47"/>
      <c r="U8" s="47"/>
      <c r="V8" s="48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37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35" t="s">
        <v>29</v>
      </c>
    </row>
    <row r="10" spans="1:22" ht="15.75">
      <c r="A10" s="10" t="s">
        <v>36</v>
      </c>
      <c r="B10" s="9">
        <v>2</v>
      </c>
      <c r="C10" s="12">
        <v>3</v>
      </c>
      <c r="D10" s="9">
        <v>1</v>
      </c>
      <c r="E10" s="9">
        <v>0</v>
      </c>
      <c r="F10" s="9">
        <f aca="true" t="shared" si="0" ref="F10:F23">SUM(C10:E10)</f>
        <v>4</v>
      </c>
      <c r="G10" s="13">
        <f aca="true" t="shared" si="1" ref="G10:G23">((C10+D10)/F10)</f>
        <v>1</v>
      </c>
      <c r="H10" s="38">
        <f aca="true" t="shared" si="2" ref="H10:H23">(C10/B10)</f>
        <v>1.5</v>
      </c>
      <c r="I10" s="12">
        <v>5</v>
      </c>
      <c r="J10" s="9">
        <v>5</v>
      </c>
      <c r="K10" s="13">
        <f aca="true" t="shared" si="3" ref="K10:K23">(I10/J10)</f>
        <v>1</v>
      </c>
      <c r="L10" s="9">
        <v>1</v>
      </c>
      <c r="M10" s="33">
        <v>2</v>
      </c>
      <c r="N10" s="14">
        <v>2</v>
      </c>
      <c r="O10" s="33">
        <v>0</v>
      </c>
      <c r="P10" s="14">
        <v>2</v>
      </c>
      <c r="Q10" s="9">
        <v>0</v>
      </c>
      <c r="R10" s="34">
        <f aca="true" t="shared" si="4" ref="R10:R23">P10/B10</f>
        <v>1</v>
      </c>
      <c r="S10" s="14">
        <v>0</v>
      </c>
      <c r="T10" s="9">
        <v>0</v>
      </c>
      <c r="U10" s="9">
        <v>3</v>
      </c>
      <c r="V10" s="33">
        <f aca="true" t="shared" si="5" ref="V10:V23">(S10+T10)/B10</f>
        <v>0</v>
      </c>
    </row>
    <row r="11" spans="1:22" ht="15.75">
      <c r="A11" s="10" t="s">
        <v>45</v>
      </c>
      <c r="B11" s="9">
        <v>2</v>
      </c>
      <c r="C11" s="12">
        <v>3</v>
      </c>
      <c r="D11" s="9">
        <v>14</v>
      </c>
      <c r="E11" s="9">
        <v>4</v>
      </c>
      <c r="F11" s="9">
        <f t="shared" si="0"/>
        <v>21</v>
      </c>
      <c r="G11" s="13">
        <f t="shared" si="1"/>
        <v>0.8095238095238095</v>
      </c>
      <c r="H11" s="38">
        <f t="shared" si="2"/>
        <v>1.5</v>
      </c>
      <c r="I11" s="12">
        <v>10</v>
      </c>
      <c r="J11" s="9">
        <v>11</v>
      </c>
      <c r="K11" s="13">
        <f t="shared" si="3"/>
        <v>0.9090909090909091</v>
      </c>
      <c r="L11" s="9">
        <v>4</v>
      </c>
      <c r="M11" s="33">
        <v>8</v>
      </c>
      <c r="N11" s="14">
        <v>13</v>
      </c>
      <c r="O11" s="33">
        <v>2</v>
      </c>
      <c r="P11" s="14">
        <v>3</v>
      </c>
      <c r="Q11" s="9">
        <v>0</v>
      </c>
      <c r="R11" s="34">
        <f t="shared" si="4"/>
        <v>1.5</v>
      </c>
      <c r="S11" s="14">
        <v>0</v>
      </c>
      <c r="T11" s="9">
        <v>0</v>
      </c>
      <c r="U11" s="9">
        <v>1</v>
      </c>
      <c r="V11" s="33">
        <f t="shared" si="5"/>
        <v>0</v>
      </c>
    </row>
    <row r="12" spans="1:22" ht="15.75">
      <c r="A12" s="10" t="s">
        <v>38</v>
      </c>
      <c r="B12" s="9">
        <v>2</v>
      </c>
      <c r="C12" s="12">
        <v>5</v>
      </c>
      <c r="D12" s="9">
        <v>11</v>
      </c>
      <c r="E12" s="9">
        <v>2</v>
      </c>
      <c r="F12" s="9">
        <f t="shared" si="0"/>
        <v>18</v>
      </c>
      <c r="G12" s="13">
        <f t="shared" si="1"/>
        <v>0.8888888888888888</v>
      </c>
      <c r="H12" s="38">
        <f t="shared" si="2"/>
        <v>2.5</v>
      </c>
      <c r="I12" s="12">
        <v>1</v>
      </c>
      <c r="J12" s="9">
        <v>2</v>
      </c>
      <c r="K12" s="13">
        <f t="shared" si="3"/>
        <v>0.5</v>
      </c>
      <c r="L12" s="9">
        <v>0</v>
      </c>
      <c r="M12" s="33">
        <v>0</v>
      </c>
      <c r="N12" s="14">
        <v>15</v>
      </c>
      <c r="O12" s="33">
        <v>4</v>
      </c>
      <c r="P12" s="14">
        <v>1</v>
      </c>
      <c r="Q12" s="9">
        <v>3</v>
      </c>
      <c r="R12" s="34">
        <f t="shared" si="4"/>
        <v>0.5</v>
      </c>
      <c r="S12" s="14">
        <v>0</v>
      </c>
      <c r="T12" s="9">
        <v>0</v>
      </c>
      <c r="U12" s="9">
        <v>1</v>
      </c>
      <c r="V12" s="33">
        <f t="shared" si="5"/>
        <v>0</v>
      </c>
    </row>
    <row r="13" spans="1:22" ht="15.75">
      <c r="A13" s="10" t="s">
        <v>39</v>
      </c>
      <c r="B13" s="9">
        <v>2</v>
      </c>
      <c r="C13" s="12">
        <v>3</v>
      </c>
      <c r="D13" s="9">
        <v>3</v>
      </c>
      <c r="E13" s="9">
        <v>2</v>
      </c>
      <c r="F13" s="9">
        <f t="shared" si="0"/>
        <v>8</v>
      </c>
      <c r="G13" s="13">
        <f t="shared" si="1"/>
        <v>0.75</v>
      </c>
      <c r="H13" s="38">
        <f t="shared" si="2"/>
        <v>1.5</v>
      </c>
      <c r="I13" s="12">
        <v>0</v>
      </c>
      <c r="J13" s="9">
        <v>0</v>
      </c>
      <c r="K13" s="13" t="e">
        <f t="shared" si="3"/>
        <v>#DIV/0!</v>
      </c>
      <c r="L13" s="9">
        <v>0</v>
      </c>
      <c r="M13" s="33">
        <v>0</v>
      </c>
      <c r="N13" s="14">
        <v>2</v>
      </c>
      <c r="O13" s="33">
        <v>0</v>
      </c>
      <c r="P13" s="14">
        <v>0</v>
      </c>
      <c r="Q13" s="9">
        <v>0</v>
      </c>
      <c r="R13" s="34">
        <f t="shared" si="4"/>
        <v>0</v>
      </c>
      <c r="S13" s="14">
        <v>1</v>
      </c>
      <c r="T13" s="9">
        <v>0</v>
      </c>
      <c r="U13" s="9">
        <v>4</v>
      </c>
      <c r="V13" s="33">
        <f t="shared" si="5"/>
        <v>0.5</v>
      </c>
    </row>
    <row r="14" spans="1:22" ht="15.75">
      <c r="A14" s="10" t="s">
        <v>42</v>
      </c>
      <c r="B14" s="9">
        <v>0</v>
      </c>
      <c r="C14" s="12">
        <v>0</v>
      </c>
      <c r="D14" s="9">
        <v>0</v>
      </c>
      <c r="E14" s="9">
        <v>0</v>
      </c>
      <c r="F14" s="9">
        <f t="shared" si="0"/>
        <v>0</v>
      </c>
      <c r="G14" s="13" t="e">
        <f t="shared" si="1"/>
        <v>#DIV/0!</v>
      </c>
      <c r="H14" s="38" t="e">
        <f t="shared" si="2"/>
        <v>#DIV/0!</v>
      </c>
      <c r="I14" s="12">
        <v>0</v>
      </c>
      <c r="J14" s="9">
        <v>0</v>
      </c>
      <c r="K14" s="13" t="e">
        <f t="shared" si="3"/>
        <v>#DIV/0!</v>
      </c>
      <c r="L14" s="9">
        <v>0</v>
      </c>
      <c r="M14" s="33">
        <v>0</v>
      </c>
      <c r="N14" s="14">
        <v>0</v>
      </c>
      <c r="O14" s="33">
        <v>0</v>
      </c>
      <c r="P14" s="14">
        <v>0</v>
      </c>
      <c r="Q14" s="9">
        <v>0</v>
      </c>
      <c r="R14" s="34" t="e">
        <f t="shared" si="4"/>
        <v>#DIV/0!</v>
      </c>
      <c r="S14" s="14">
        <v>0</v>
      </c>
      <c r="T14" s="9">
        <v>0</v>
      </c>
      <c r="U14" s="9">
        <v>0</v>
      </c>
      <c r="V14" s="33" t="e">
        <f t="shared" si="5"/>
        <v>#DIV/0!</v>
      </c>
    </row>
    <row r="15" spans="1:22" ht="15.75">
      <c r="A15" s="10" t="s">
        <v>43</v>
      </c>
      <c r="B15" s="9">
        <v>2</v>
      </c>
      <c r="C15" s="12">
        <v>2</v>
      </c>
      <c r="D15" s="9">
        <v>5</v>
      </c>
      <c r="E15" s="9">
        <v>1</v>
      </c>
      <c r="F15" s="9">
        <f t="shared" si="0"/>
        <v>8</v>
      </c>
      <c r="G15" s="13">
        <f t="shared" si="1"/>
        <v>0.875</v>
      </c>
      <c r="H15" s="38">
        <f t="shared" si="2"/>
        <v>1</v>
      </c>
      <c r="I15" s="12">
        <v>14</v>
      </c>
      <c r="J15" s="9">
        <v>14</v>
      </c>
      <c r="K15" s="13">
        <f t="shared" si="3"/>
        <v>1</v>
      </c>
      <c r="L15" s="9">
        <v>2</v>
      </c>
      <c r="M15" s="33">
        <v>11</v>
      </c>
      <c r="N15" s="14">
        <v>11</v>
      </c>
      <c r="O15" s="33">
        <v>1</v>
      </c>
      <c r="P15" s="14">
        <v>1</v>
      </c>
      <c r="Q15" s="9">
        <v>1</v>
      </c>
      <c r="R15" s="34">
        <f t="shared" si="4"/>
        <v>0.5</v>
      </c>
      <c r="S15" s="14">
        <v>0</v>
      </c>
      <c r="T15" s="9">
        <v>1</v>
      </c>
      <c r="U15" s="9">
        <v>0</v>
      </c>
      <c r="V15" s="33">
        <f t="shared" si="5"/>
        <v>0.5</v>
      </c>
    </row>
    <row r="16" spans="1:22" ht="15.75">
      <c r="A16" s="10" t="s">
        <v>37</v>
      </c>
      <c r="B16" s="9">
        <v>2</v>
      </c>
      <c r="C16" s="12">
        <v>0</v>
      </c>
      <c r="D16" s="9">
        <v>0</v>
      </c>
      <c r="E16" s="9">
        <v>0</v>
      </c>
      <c r="F16" s="9">
        <f t="shared" si="0"/>
        <v>0</v>
      </c>
      <c r="G16" s="13" t="e">
        <f t="shared" si="1"/>
        <v>#DIV/0!</v>
      </c>
      <c r="H16" s="38">
        <f t="shared" si="2"/>
        <v>0</v>
      </c>
      <c r="I16" s="12">
        <v>9</v>
      </c>
      <c r="J16" s="9">
        <v>9</v>
      </c>
      <c r="K16" s="13">
        <f t="shared" si="3"/>
        <v>1</v>
      </c>
      <c r="L16" s="9">
        <v>1</v>
      </c>
      <c r="M16" s="33">
        <v>6</v>
      </c>
      <c r="N16" s="14">
        <v>18</v>
      </c>
      <c r="O16" s="33">
        <v>1</v>
      </c>
      <c r="P16" s="14">
        <v>1</v>
      </c>
      <c r="Q16" s="9">
        <v>0</v>
      </c>
      <c r="R16" s="34">
        <f t="shared" si="4"/>
        <v>0.5</v>
      </c>
      <c r="S16" s="14">
        <v>0</v>
      </c>
      <c r="T16" s="9">
        <v>0</v>
      </c>
      <c r="U16" s="9">
        <v>0</v>
      </c>
      <c r="V16" s="33">
        <f t="shared" si="5"/>
        <v>0</v>
      </c>
    </row>
    <row r="17" spans="1:22" ht="15.75">
      <c r="A17" s="10" t="s">
        <v>41</v>
      </c>
      <c r="B17" s="9">
        <v>0</v>
      </c>
      <c r="C17" s="12">
        <v>0</v>
      </c>
      <c r="D17" s="9">
        <v>0</v>
      </c>
      <c r="E17" s="9">
        <v>0</v>
      </c>
      <c r="F17" s="9">
        <f t="shared" si="0"/>
        <v>0</v>
      </c>
      <c r="G17" s="13" t="e">
        <f t="shared" si="1"/>
        <v>#DIV/0!</v>
      </c>
      <c r="H17" s="38" t="e">
        <f t="shared" si="2"/>
        <v>#DIV/0!</v>
      </c>
      <c r="I17" s="12">
        <v>0</v>
      </c>
      <c r="J17" s="9">
        <v>0</v>
      </c>
      <c r="K17" s="13" t="e">
        <f t="shared" si="3"/>
        <v>#DIV/0!</v>
      </c>
      <c r="L17" s="9">
        <v>0</v>
      </c>
      <c r="M17" s="33">
        <v>0</v>
      </c>
      <c r="N17" s="14">
        <v>0</v>
      </c>
      <c r="O17" s="33">
        <v>0</v>
      </c>
      <c r="P17" s="14">
        <v>0</v>
      </c>
      <c r="Q17" s="9">
        <v>0</v>
      </c>
      <c r="R17" s="34" t="e">
        <f t="shared" si="4"/>
        <v>#DIV/0!</v>
      </c>
      <c r="S17" s="14">
        <v>0</v>
      </c>
      <c r="T17" s="9">
        <v>0</v>
      </c>
      <c r="U17" s="9">
        <v>0</v>
      </c>
      <c r="V17" s="33" t="e">
        <f t="shared" si="5"/>
        <v>#DIV/0!</v>
      </c>
    </row>
    <row r="18" spans="1:22" ht="15.75">
      <c r="A18" s="10" t="s">
        <v>40</v>
      </c>
      <c r="B18" s="9">
        <v>0</v>
      </c>
      <c r="C18" s="12">
        <v>0</v>
      </c>
      <c r="D18" s="9">
        <v>0</v>
      </c>
      <c r="E18" s="9">
        <v>0</v>
      </c>
      <c r="F18" s="9">
        <f t="shared" si="0"/>
        <v>0</v>
      </c>
      <c r="G18" s="13" t="e">
        <f t="shared" si="1"/>
        <v>#DIV/0!</v>
      </c>
      <c r="H18" s="38" t="e">
        <f t="shared" si="2"/>
        <v>#DIV/0!</v>
      </c>
      <c r="I18" s="12">
        <v>0</v>
      </c>
      <c r="J18" s="9">
        <v>0</v>
      </c>
      <c r="K18" s="13" t="e">
        <f t="shared" si="3"/>
        <v>#DIV/0!</v>
      </c>
      <c r="L18" s="9">
        <v>0</v>
      </c>
      <c r="M18" s="33">
        <v>0</v>
      </c>
      <c r="N18" s="14">
        <v>0</v>
      </c>
      <c r="O18" s="33">
        <v>0</v>
      </c>
      <c r="P18" s="14">
        <v>0</v>
      </c>
      <c r="Q18" s="9">
        <v>0</v>
      </c>
      <c r="R18" s="34" t="e">
        <f t="shared" si="4"/>
        <v>#DIV/0!</v>
      </c>
      <c r="S18" s="14">
        <v>0</v>
      </c>
      <c r="T18" s="9">
        <v>0</v>
      </c>
      <c r="U18" s="9">
        <v>0</v>
      </c>
      <c r="V18" s="33" t="e">
        <f t="shared" si="5"/>
        <v>#DIV/0!</v>
      </c>
    </row>
    <row r="19" spans="1:22" ht="15.75">
      <c r="A19" s="10" t="s">
        <v>44</v>
      </c>
      <c r="B19" s="9">
        <v>2</v>
      </c>
      <c r="C19" s="12">
        <v>2</v>
      </c>
      <c r="D19" s="9">
        <v>5</v>
      </c>
      <c r="E19" s="9">
        <v>3</v>
      </c>
      <c r="F19" s="9">
        <f t="shared" si="0"/>
        <v>10</v>
      </c>
      <c r="G19" s="13">
        <f t="shared" si="1"/>
        <v>0.7</v>
      </c>
      <c r="H19" s="38">
        <f t="shared" si="2"/>
        <v>1</v>
      </c>
      <c r="I19" s="12">
        <v>6</v>
      </c>
      <c r="J19" s="9">
        <v>6</v>
      </c>
      <c r="K19" s="13">
        <f t="shared" si="3"/>
        <v>1</v>
      </c>
      <c r="L19" s="9">
        <v>0</v>
      </c>
      <c r="M19" s="33">
        <v>3</v>
      </c>
      <c r="N19" s="14">
        <v>0</v>
      </c>
      <c r="O19" s="33">
        <v>0</v>
      </c>
      <c r="P19" s="14">
        <v>0</v>
      </c>
      <c r="Q19" s="9">
        <v>0</v>
      </c>
      <c r="R19" s="34">
        <f t="shared" si="4"/>
        <v>0</v>
      </c>
      <c r="S19" s="14">
        <v>0</v>
      </c>
      <c r="T19" s="9">
        <v>0</v>
      </c>
      <c r="U19" s="9">
        <v>0</v>
      </c>
      <c r="V19" s="33">
        <f t="shared" si="5"/>
        <v>0</v>
      </c>
    </row>
    <row r="20" spans="1:22" ht="15.75">
      <c r="A20" s="10" t="s">
        <v>46</v>
      </c>
      <c r="B20" s="9">
        <v>0</v>
      </c>
      <c r="C20" s="12">
        <v>0</v>
      </c>
      <c r="D20" s="9">
        <v>0</v>
      </c>
      <c r="E20" s="9">
        <v>0</v>
      </c>
      <c r="F20" s="9">
        <f t="shared" si="0"/>
        <v>0</v>
      </c>
      <c r="G20" s="13" t="e">
        <f t="shared" si="1"/>
        <v>#DIV/0!</v>
      </c>
      <c r="H20" s="38" t="e">
        <f t="shared" si="2"/>
        <v>#DIV/0!</v>
      </c>
      <c r="I20" s="12">
        <v>0</v>
      </c>
      <c r="J20" s="9">
        <v>0</v>
      </c>
      <c r="K20" s="13" t="e">
        <f t="shared" si="3"/>
        <v>#DIV/0!</v>
      </c>
      <c r="L20" s="9">
        <v>0</v>
      </c>
      <c r="M20" s="33">
        <v>0</v>
      </c>
      <c r="N20" s="14">
        <v>3</v>
      </c>
      <c r="O20" s="33">
        <v>1</v>
      </c>
      <c r="P20" s="14">
        <v>0</v>
      </c>
      <c r="Q20" s="9">
        <v>0</v>
      </c>
      <c r="R20" s="34" t="e">
        <f t="shared" si="4"/>
        <v>#DIV/0!</v>
      </c>
      <c r="S20" s="14">
        <v>0</v>
      </c>
      <c r="T20" s="9">
        <v>0</v>
      </c>
      <c r="U20" s="9">
        <v>0</v>
      </c>
      <c r="V20" s="33" t="e">
        <f t="shared" si="5"/>
        <v>#DIV/0!</v>
      </c>
    </row>
    <row r="21" spans="1:22" ht="15.75">
      <c r="A21" s="10" t="s">
        <v>47</v>
      </c>
      <c r="B21" s="9">
        <v>0</v>
      </c>
      <c r="C21" s="12">
        <v>0</v>
      </c>
      <c r="D21" s="9">
        <v>0</v>
      </c>
      <c r="E21" s="9">
        <v>0</v>
      </c>
      <c r="F21" s="9">
        <f t="shared" si="0"/>
        <v>0</v>
      </c>
      <c r="G21" s="13" t="e">
        <f t="shared" si="1"/>
        <v>#DIV/0!</v>
      </c>
      <c r="H21" s="38" t="e">
        <f t="shared" si="2"/>
        <v>#DIV/0!</v>
      </c>
      <c r="I21" s="12">
        <v>0</v>
      </c>
      <c r="J21" s="9">
        <v>0</v>
      </c>
      <c r="K21" s="13" t="e">
        <f t="shared" si="3"/>
        <v>#DIV/0!</v>
      </c>
      <c r="L21" s="9">
        <v>0</v>
      </c>
      <c r="M21" s="33">
        <v>0</v>
      </c>
      <c r="N21" s="14">
        <v>0</v>
      </c>
      <c r="O21" s="33">
        <v>0</v>
      </c>
      <c r="P21" s="14">
        <v>0</v>
      </c>
      <c r="Q21" s="9">
        <v>0</v>
      </c>
      <c r="R21" s="34" t="e">
        <f t="shared" si="4"/>
        <v>#DIV/0!</v>
      </c>
      <c r="S21" s="14">
        <v>0</v>
      </c>
      <c r="T21" s="9">
        <v>0</v>
      </c>
      <c r="U21" s="9">
        <v>0</v>
      </c>
      <c r="V21" s="33" t="e">
        <f t="shared" si="5"/>
        <v>#DIV/0!</v>
      </c>
    </row>
    <row r="22" spans="1:22" ht="15.75">
      <c r="A22" s="10"/>
      <c r="B22" s="9">
        <v>0</v>
      </c>
      <c r="C22" s="12">
        <v>0</v>
      </c>
      <c r="D22" s="9">
        <v>0</v>
      </c>
      <c r="E22" s="9">
        <v>0</v>
      </c>
      <c r="F22" s="9">
        <f t="shared" si="0"/>
        <v>0</v>
      </c>
      <c r="G22" s="13" t="e">
        <f t="shared" si="1"/>
        <v>#DIV/0!</v>
      </c>
      <c r="H22" s="38" t="e">
        <f t="shared" si="2"/>
        <v>#DIV/0!</v>
      </c>
      <c r="I22" s="12">
        <v>0</v>
      </c>
      <c r="J22" s="9">
        <v>0</v>
      </c>
      <c r="K22" s="13" t="e">
        <f t="shared" si="3"/>
        <v>#DIV/0!</v>
      </c>
      <c r="L22" s="9">
        <v>0</v>
      </c>
      <c r="M22" s="33">
        <v>0</v>
      </c>
      <c r="N22" s="14">
        <v>0</v>
      </c>
      <c r="O22" s="33">
        <v>0</v>
      </c>
      <c r="P22" s="14">
        <v>0</v>
      </c>
      <c r="Q22" s="9">
        <v>0</v>
      </c>
      <c r="R22" s="34" t="e">
        <f t="shared" si="4"/>
        <v>#DIV/0!</v>
      </c>
      <c r="S22" s="14">
        <v>0</v>
      </c>
      <c r="T22" s="9">
        <v>0</v>
      </c>
      <c r="U22" s="9">
        <v>0</v>
      </c>
      <c r="V22" s="33" t="e">
        <f t="shared" si="5"/>
        <v>#DIV/0!</v>
      </c>
    </row>
    <row r="23" spans="1:22" ht="15.75">
      <c r="A23" s="10"/>
      <c r="B23" s="9">
        <v>0</v>
      </c>
      <c r="C23" s="12">
        <v>0</v>
      </c>
      <c r="D23" s="9">
        <v>0</v>
      </c>
      <c r="E23" s="9">
        <v>0</v>
      </c>
      <c r="F23" s="9">
        <f t="shared" si="0"/>
        <v>0</v>
      </c>
      <c r="G23" s="13" t="e">
        <f t="shared" si="1"/>
        <v>#DIV/0!</v>
      </c>
      <c r="H23" s="38" t="e">
        <f t="shared" si="2"/>
        <v>#DIV/0!</v>
      </c>
      <c r="I23" s="12">
        <v>0</v>
      </c>
      <c r="J23" s="9">
        <v>0</v>
      </c>
      <c r="K23" s="13" t="e">
        <f t="shared" si="3"/>
        <v>#DIV/0!</v>
      </c>
      <c r="L23" s="9">
        <v>0</v>
      </c>
      <c r="M23" s="33">
        <v>0</v>
      </c>
      <c r="N23" s="14">
        <v>0</v>
      </c>
      <c r="O23" s="33">
        <v>0</v>
      </c>
      <c r="P23" s="14">
        <v>0</v>
      </c>
      <c r="Q23" s="9">
        <v>0</v>
      </c>
      <c r="R23" s="34" t="e">
        <f t="shared" si="4"/>
        <v>#DIV/0!</v>
      </c>
      <c r="S23" s="14">
        <v>0</v>
      </c>
      <c r="T23" s="9">
        <v>0</v>
      </c>
      <c r="U23" s="9">
        <v>0</v>
      </c>
      <c r="V23" s="33" t="e">
        <f t="shared" si="5"/>
        <v>#DIV/0!</v>
      </c>
    </row>
    <row r="24" spans="2:22" ht="16.5" thickBot="1">
      <c r="B24" s="9"/>
      <c r="C24" s="12"/>
      <c r="D24" s="9"/>
      <c r="E24" s="9"/>
      <c r="F24" s="9"/>
      <c r="G24" s="31"/>
      <c r="H24" s="39"/>
      <c r="I24" s="12"/>
      <c r="J24" s="9"/>
      <c r="K24" s="31"/>
      <c r="L24" s="9"/>
      <c r="M24" s="9"/>
      <c r="N24" s="12"/>
      <c r="O24" s="14"/>
      <c r="P24" s="12"/>
      <c r="Q24" s="9"/>
      <c r="R24" s="15"/>
      <c r="S24" s="12"/>
      <c r="T24" s="9"/>
      <c r="U24" s="9"/>
      <c r="V24" s="33"/>
    </row>
    <row r="25" spans="1:22" ht="18.75">
      <c r="A25" s="16" t="s">
        <v>30</v>
      </c>
      <c r="B25" s="17">
        <v>2</v>
      </c>
      <c r="C25" s="18">
        <f>SUM(C10:C24)</f>
        <v>18</v>
      </c>
      <c r="D25" s="29">
        <f>SUM(D10:D24)</f>
        <v>39</v>
      </c>
      <c r="E25" s="29">
        <f>SUM(E10:E24)</f>
        <v>12</v>
      </c>
      <c r="F25" s="17">
        <f>SUM(F10:F24)</f>
        <v>69</v>
      </c>
      <c r="G25" s="32">
        <f>((C25+D25)/F25)</f>
        <v>0.8260869565217391</v>
      </c>
      <c r="H25" s="40">
        <f>(C25/B25)</f>
        <v>9</v>
      </c>
      <c r="I25" s="18">
        <f>SUM(I10:I24)</f>
        <v>45</v>
      </c>
      <c r="J25" s="29">
        <f>SUM(J10:J24)</f>
        <v>47</v>
      </c>
      <c r="K25" s="26">
        <f>(I25/J25)</f>
        <v>0.9574468085106383</v>
      </c>
      <c r="L25" s="17">
        <f aca="true" t="shared" si="6" ref="L25:Q25">SUM(L10:L24)</f>
        <v>8</v>
      </c>
      <c r="M25" s="30">
        <f t="shared" si="6"/>
        <v>30</v>
      </c>
      <c r="N25" s="29">
        <f t="shared" si="6"/>
        <v>64</v>
      </c>
      <c r="O25" s="17">
        <f t="shared" si="6"/>
        <v>9</v>
      </c>
      <c r="P25" s="18">
        <f t="shared" si="6"/>
        <v>8</v>
      </c>
      <c r="Q25" s="29">
        <f t="shared" si="6"/>
        <v>4</v>
      </c>
      <c r="R25" s="19">
        <f>(P25)/B25</f>
        <v>4</v>
      </c>
      <c r="S25" s="18">
        <f>SUM(S10:S24)</f>
        <v>1</v>
      </c>
      <c r="T25" s="17">
        <f>SUM(T10:T24)</f>
        <v>1</v>
      </c>
      <c r="U25" s="17">
        <f>SUM(U10:U24)</f>
        <v>9</v>
      </c>
      <c r="V25" s="30">
        <f>(S25)/B25</f>
        <v>0.5</v>
      </c>
    </row>
    <row r="26" spans="1:22" ht="15.75">
      <c r="A26" s="20"/>
      <c r="B26" s="20"/>
      <c r="C26" s="20"/>
      <c r="D26" s="20"/>
      <c r="E26" s="20"/>
      <c r="F26" s="20"/>
      <c r="G26" s="21"/>
      <c r="H26" s="4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5.75">
      <c r="A27" s="20"/>
      <c r="B27" s="20"/>
      <c r="C27" s="20" t="s">
        <v>31</v>
      </c>
      <c r="D27" s="20" t="s">
        <v>27</v>
      </c>
      <c r="E27" s="20" t="s">
        <v>32</v>
      </c>
      <c r="F27" s="20" t="s">
        <v>33</v>
      </c>
      <c r="G27" s="21" t="s">
        <v>34</v>
      </c>
      <c r="H27" s="41" t="s">
        <v>35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15.75">
      <c r="A28" s="27" t="s">
        <v>36</v>
      </c>
      <c r="B28" s="22"/>
      <c r="C28" s="9">
        <v>13</v>
      </c>
      <c r="D28" s="9">
        <v>41</v>
      </c>
      <c r="E28" s="9">
        <v>0</v>
      </c>
      <c r="F28" s="9">
        <f>SUM(C28:E28)</f>
        <v>54</v>
      </c>
      <c r="G28" s="13">
        <f>((C28+D28)/F28)</f>
        <v>1</v>
      </c>
      <c r="H28" s="42">
        <f>(C28/B10)</f>
        <v>6.5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ht="16.5" thickBot="1">
      <c r="A29" s="28" t="s">
        <v>43</v>
      </c>
      <c r="B29" s="24"/>
      <c r="C29" s="9">
        <v>0</v>
      </c>
      <c r="D29" s="9">
        <v>3</v>
      </c>
      <c r="E29" s="9">
        <v>0</v>
      </c>
      <c r="F29" s="9">
        <f>SUM(C29:E29)</f>
        <v>3</v>
      </c>
      <c r="G29" s="13">
        <f>((C29+D29)/F29)</f>
        <v>1</v>
      </c>
      <c r="H29" s="43">
        <f>(C29/B15)</f>
        <v>0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ht="18.75">
      <c r="A30" s="23" t="s">
        <v>33</v>
      </c>
      <c r="B30" s="24"/>
      <c r="C30" s="25">
        <f>SUM(C28:C29)</f>
        <v>13</v>
      </c>
      <c r="D30" s="25">
        <f>SUM(D28:D29)</f>
        <v>44</v>
      </c>
      <c r="E30" s="25">
        <f>SUM(E28:E29)</f>
        <v>0</v>
      </c>
      <c r="F30" s="25">
        <f>SUM(C30:E30)</f>
        <v>57</v>
      </c>
      <c r="G30" s="26">
        <f>((C30+D30)/F30)</f>
        <v>1</v>
      </c>
      <c r="H30" s="44">
        <f>SUM(H28:H29)</f>
        <v>6.5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</sheetData>
  <mergeCells count="7">
    <mergeCell ref="P8:R8"/>
    <mergeCell ref="S8:V8"/>
    <mergeCell ref="E1:O3"/>
    <mergeCell ref="A8:B8"/>
    <mergeCell ref="C8:H8"/>
    <mergeCell ref="I8:M8"/>
    <mergeCell ref="N8:O8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7">
      <selection activeCell="Q12" sqref="Q12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36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25</v>
      </c>
      <c r="C1" s="3">
        <v>14</v>
      </c>
      <c r="E1" s="49" t="s">
        <v>63</v>
      </c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1" t="s">
        <v>1</v>
      </c>
      <c r="B2" s="2">
        <v>25</v>
      </c>
      <c r="C2" s="4">
        <v>16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">
      <c r="A3" s="1" t="s">
        <v>2</v>
      </c>
      <c r="B3" s="2"/>
      <c r="C3" s="4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3" ht="15">
      <c r="A4" s="1" t="s">
        <v>3</v>
      </c>
      <c r="B4" s="2"/>
      <c r="C4" s="4"/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50</v>
      </c>
      <c r="C6" s="6">
        <f>SUM(C1:C5)</f>
        <v>30</v>
      </c>
    </row>
    <row r="7" spans="1:3" ht="24" customHeight="1">
      <c r="A7" s="7"/>
      <c r="C7" s="8"/>
    </row>
    <row r="8" spans="1:22" ht="18.75">
      <c r="A8" s="50" t="s">
        <v>5</v>
      </c>
      <c r="B8" s="51"/>
      <c r="C8" s="46" t="s">
        <v>6</v>
      </c>
      <c r="D8" s="47"/>
      <c r="E8" s="47"/>
      <c r="F8" s="47"/>
      <c r="G8" s="47"/>
      <c r="H8" s="48"/>
      <c r="I8" s="46" t="s">
        <v>7</v>
      </c>
      <c r="J8" s="47"/>
      <c r="K8" s="47"/>
      <c r="L8" s="47"/>
      <c r="M8" s="48"/>
      <c r="N8" s="52" t="s">
        <v>8</v>
      </c>
      <c r="O8" s="53"/>
      <c r="P8" s="46" t="s">
        <v>9</v>
      </c>
      <c r="Q8" s="47"/>
      <c r="R8" s="48"/>
      <c r="S8" s="46" t="s">
        <v>10</v>
      </c>
      <c r="T8" s="47"/>
      <c r="U8" s="47"/>
      <c r="V8" s="48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37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35" t="s">
        <v>29</v>
      </c>
    </row>
    <row r="10" spans="1:22" ht="15.75">
      <c r="A10" s="10" t="s">
        <v>36</v>
      </c>
      <c r="B10" s="9">
        <v>2</v>
      </c>
      <c r="C10" s="12">
        <v>2</v>
      </c>
      <c r="D10" s="9">
        <v>4</v>
      </c>
      <c r="E10" s="9">
        <v>0</v>
      </c>
      <c r="F10" s="9">
        <f aca="true" t="shared" si="0" ref="F10:F23">SUM(C10:E10)</f>
        <v>6</v>
      </c>
      <c r="G10" s="13">
        <f aca="true" t="shared" si="1" ref="G10:G23">((C10+D10)/F10)</f>
        <v>1</v>
      </c>
      <c r="H10" s="38">
        <f aca="true" t="shared" si="2" ref="H10:H23">(C10/B10)</f>
        <v>1</v>
      </c>
      <c r="I10" s="12">
        <v>6</v>
      </c>
      <c r="J10" s="9">
        <v>6</v>
      </c>
      <c r="K10" s="13">
        <f aca="true" t="shared" si="3" ref="K10:K23">(I10/J10)</f>
        <v>1</v>
      </c>
      <c r="L10" s="9">
        <v>0</v>
      </c>
      <c r="M10" s="33">
        <v>2</v>
      </c>
      <c r="N10" s="14">
        <v>2</v>
      </c>
      <c r="O10" s="33">
        <v>0</v>
      </c>
      <c r="P10" s="14">
        <v>0</v>
      </c>
      <c r="Q10" s="9">
        <v>1</v>
      </c>
      <c r="R10" s="34">
        <f aca="true" t="shared" si="4" ref="R10:R23">P10/B10</f>
        <v>0</v>
      </c>
      <c r="S10" s="14">
        <v>0</v>
      </c>
      <c r="T10" s="9">
        <v>1</v>
      </c>
      <c r="U10" s="9">
        <v>0</v>
      </c>
      <c r="V10" s="33">
        <f aca="true" t="shared" si="5" ref="V10:V23">(S10+T10)/B10</f>
        <v>0.5</v>
      </c>
    </row>
    <row r="11" spans="1:22" ht="15.75">
      <c r="A11" s="10" t="s">
        <v>45</v>
      </c>
      <c r="B11" s="9">
        <v>2</v>
      </c>
      <c r="C11" s="12">
        <v>8</v>
      </c>
      <c r="D11" s="9">
        <v>17</v>
      </c>
      <c r="E11" s="9">
        <v>2</v>
      </c>
      <c r="F11" s="9">
        <f t="shared" si="0"/>
        <v>27</v>
      </c>
      <c r="G11" s="13">
        <f t="shared" si="1"/>
        <v>0.9259259259259259</v>
      </c>
      <c r="H11" s="38">
        <f t="shared" si="2"/>
        <v>4</v>
      </c>
      <c r="I11" s="12">
        <v>10</v>
      </c>
      <c r="J11" s="9">
        <v>11</v>
      </c>
      <c r="K11" s="13">
        <f t="shared" si="3"/>
        <v>0.9090909090909091</v>
      </c>
      <c r="L11" s="9">
        <v>1</v>
      </c>
      <c r="M11" s="33">
        <v>7</v>
      </c>
      <c r="N11" s="14">
        <v>20</v>
      </c>
      <c r="O11" s="33">
        <v>0</v>
      </c>
      <c r="P11" s="14">
        <v>6</v>
      </c>
      <c r="Q11" s="9">
        <v>4</v>
      </c>
      <c r="R11" s="34">
        <f t="shared" si="4"/>
        <v>3</v>
      </c>
      <c r="S11" s="14">
        <v>0</v>
      </c>
      <c r="T11" s="9">
        <v>0</v>
      </c>
      <c r="U11" s="9">
        <v>1</v>
      </c>
      <c r="V11" s="33">
        <f t="shared" si="5"/>
        <v>0</v>
      </c>
    </row>
    <row r="12" spans="1:22" ht="15.75">
      <c r="A12" s="10" t="s">
        <v>38</v>
      </c>
      <c r="B12" s="9">
        <v>2</v>
      </c>
      <c r="C12" s="12">
        <v>3</v>
      </c>
      <c r="D12" s="9">
        <v>3</v>
      </c>
      <c r="E12" s="9">
        <v>5</v>
      </c>
      <c r="F12" s="9">
        <f t="shared" si="0"/>
        <v>11</v>
      </c>
      <c r="G12" s="13">
        <f t="shared" si="1"/>
        <v>0.5454545454545454</v>
      </c>
      <c r="H12" s="38">
        <f t="shared" si="2"/>
        <v>1.5</v>
      </c>
      <c r="I12" s="12">
        <v>9</v>
      </c>
      <c r="J12" s="9">
        <v>9</v>
      </c>
      <c r="K12" s="13">
        <f t="shared" si="3"/>
        <v>1</v>
      </c>
      <c r="L12" s="9">
        <v>0</v>
      </c>
      <c r="M12" s="33">
        <v>8</v>
      </c>
      <c r="N12" s="14">
        <v>14</v>
      </c>
      <c r="O12" s="33">
        <v>0</v>
      </c>
      <c r="P12" s="14">
        <v>5</v>
      </c>
      <c r="Q12" s="9">
        <v>1</v>
      </c>
      <c r="R12" s="34">
        <f t="shared" si="4"/>
        <v>2.5</v>
      </c>
      <c r="S12" s="14">
        <v>0</v>
      </c>
      <c r="T12" s="9">
        <v>0</v>
      </c>
      <c r="U12" s="9">
        <v>0</v>
      </c>
      <c r="V12" s="33">
        <f t="shared" si="5"/>
        <v>0</v>
      </c>
    </row>
    <row r="13" spans="1:22" ht="15.75">
      <c r="A13" s="10" t="s">
        <v>39</v>
      </c>
      <c r="B13" s="9">
        <v>2</v>
      </c>
      <c r="C13" s="12">
        <v>5</v>
      </c>
      <c r="D13" s="9">
        <v>9</v>
      </c>
      <c r="E13" s="9">
        <v>2</v>
      </c>
      <c r="F13" s="9">
        <f t="shared" si="0"/>
        <v>16</v>
      </c>
      <c r="G13" s="13">
        <f t="shared" si="1"/>
        <v>0.875</v>
      </c>
      <c r="H13" s="38">
        <f t="shared" si="2"/>
        <v>2.5</v>
      </c>
      <c r="I13" s="12">
        <v>0</v>
      </c>
      <c r="J13" s="9">
        <v>0</v>
      </c>
      <c r="K13" s="13" t="e">
        <f t="shared" si="3"/>
        <v>#DIV/0!</v>
      </c>
      <c r="L13" s="9">
        <v>0</v>
      </c>
      <c r="M13" s="33">
        <v>0</v>
      </c>
      <c r="N13" s="14">
        <v>1</v>
      </c>
      <c r="O13" s="33">
        <v>0</v>
      </c>
      <c r="P13" s="14">
        <v>0</v>
      </c>
      <c r="Q13" s="9">
        <v>0</v>
      </c>
      <c r="R13" s="34">
        <f t="shared" si="4"/>
        <v>0</v>
      </c>
      <c r="S13" s="14">
        <v>2</v>
      </c>
      <c r="T13" s="9">
        <v>0</v>
      </c>
      <c r="U13" s="9">
        <v>2</v>
      </c>
      <c r="V13" s="33">
        <f t="shared" si="5"/>
        <v>1</v>
      </c>
    </row>
    <row r="14" spans="1:22" ht="15.75">
      <c r="A14" s="10" t="s">
        <v>42</v>
      </c>
      <c r="B14" s="9">
        <v>0</v>
      </c>
      <c r="C14" s="12">
        <v>0</v>
      </c>
      <c r="D14" s="9">
        <v>0</v>
      </c>
      <c r="E14" s="9">
        <v>0</v>
      </c>
      <c r="F14" s="9">
        <f t="shared" si="0"/>
        <v>0</v>
      </c>
      <c r="G14" s="13" t="e">
        <f t="shared" si="1"/>
        <v>#DIV/0!</v>
      </c>
      <c r="H14" s="38" t="e">
        <f t="shared" si="2"/>
        <v>#DIV/0!</v>
      </c>
      <c r="I14" s="12">
        <v>0</v>
      </c>
      <c r="J14" s="9">
        <v>0</v>
      </c>
      <c r="K14" s="13" t="e">
        <f t="shared" si="3"/>
        <v>#DIV/0!</v>
      </c>
      <c r="L14" s="9">
        <v>0</v>
      </c>
      <c r="M14" s="33">
        <v>0</v>
      </c>
      <c r="N14" s="14">
        <v>0</v>
      </c>
      <c r="O14" s="33">
        <v>0</v>
      </c>
      <c r="P14" s="14">
        <v>0</v>
      </c>
      <c r="Q14" s="9">
        <v>0</v>
      </c>
      <c r="R14" s="34" t="e">
        <f t="shared" si="4"/>
        <v>#DIV/0!</v>
      </c>
      <c r="S14" s="14">
        <v>0</v>
      </c>
      <c r="T14" s="9">
        <v>0</v>
      </c>
      <c r="U14" s="9">
        <v>0</v>
      </c>
      <c r="V14" s="33" t="e">
        <f t="shared" si="5"/>
        <v>#DIV/0!</v>
      </c>
    </row>
    <row r="15" spans="1:22" ht="15.75">
      <c r="A15" s="10" t="s">
        <v>43</v>
      </c>
      <c r="B15" s="9">
        <v>2</v>
      </c>
      <c r="C15" s="12">
        <v>3</v>
      </c>
      <c r="D15" s="9">
        <v>5</v>
      </c>
      <c r="E15" s="9">
        <v>2</v>
      </c>
      <c r="F15" s="9">
        <f t="shared" si="0"/>
        <v>10</v>
      </c>
      <c r="G15" s="13">
        <f t="shared" si="1"/>
        <v>0.8</v>
      </c>
      <c r="H15" s="38">
        <f t="shared" si="2"/>
        <v>1.5</v>
      </c>
      <c r="I15" s="12">
        <v>2</v>
      </c>
      <c r="J15" s="9">
        <v>3</v>
      </c>
      <c r="K15" s="13">
        <f t="shared" si="3"/>
        <v>0.6666666666666666</v>
      </c>
      <c r="L15" s="9">
        <v>0</v>
      </c>
      <c r="M15" s="33">
        <v>1</v>
      </c>
      <c r="N15" s="14">
        <v>17</v>
      </c>
      <c r="O15" s="33">
        <v>2</v>
      </c>
      <c r="P15" s="14">
        <v>4</v>
      </c>
      <c r="Q15" s="9">
        <v>3</v>
      </c>
      <c r="R15" s="34">
        <f t="shared" si="4"/>
        <v>2</v>
      </c>
      <c r="S15" s="14">
        <v>0</v>
      </c>
      <c r="T15" s="9">
        <v>0</v>
      </c>
      <c r="U15" s="9">
        <v>1</v>
      </c>
      <c r="V15" s="33">
        <f t="shared" si="5"/>
        <v>0</v>
      </c>
    </row>
    <row r="16" spans="1:22" ht="15.75">
      <c r="A16" s="10" t="s">
        <v>37</v>
      </c>
      <c r="B16" s="9">
        <v>2</v>
      </c>
      <c r="C16" s="12">
        <v>0</v>
      </c>
      <c r="D16" s="9">
        <v>0</v>
      </c>
      <c r="E16" s="9">
        <v>0</v>
      </c>
      <c r="F16" s="9">
        <f t="shared" si="0"/>
        <v>0</v>
      </c>
      <c r="G16" s="13" t="e">
        <f t="shared" si="1"/>
        <v>#DIV/0!</v>
      </c>
      <c r="H16" s="38">
        <f t="shared" si="2"/>
        <v>0</v>
      </c>
      <c r="I16" s="12">
        <v>8</v>
      </c>
      <c r="J16" s="9">
        <v>8</v>
      </c>
      <c r="K16" s="13">
        <f t="shared" si="3"/>
        <v>1</v>
      </c>
      <c r="L16" s="9">
        <v>2</v>
      </c>
      <c r="M16" s="33">
        <v>7</v>
      </c>
      <c r="N16" s="14">
        <v>14</v>
      </c>
      <c r="O16" s="33">
        <v>0</v>
      </c>
      <c r="P16" s="14">
        <v>4</v>
      </c>
      <c r="Q16" s="9">
        <v>3</v>
      </c>
      <c r="R16" s="34">
        <f t="shared" si="4"/>
        <v>2</v>
      </c>
      <c r="S16" s="14">
        <v>0</v>
      </c>
      <c r="T16" s="9">
        <v>0</v>
      </c>
      <c r="U16" s="9">
        <v>0</v>
      </c>
      <c r="V16" s="33">
        <f t="shared" si="5"/>
        <v>0</v>
      </c>
    </row>
    <row r="17" spans="1:22" ht="15.75">
      <c r="A17" s="10" t="s">
        <v>41</v>
      </c>
      <c r="B17" s="9">
        <v>0</v>
      </c>
      <c r="C17" s="12">
        <v>0</v>
      </c>
      <c r="D17" s="9">
        <v>0</v>
      </c>
      <c r="E17" s="9">
        <v>0</v>
      </c>
      <c r="F17" s="9">
        <f t="shared" si="0"/>
        <v>0</v>
      </c>
      <c r="G17" s="13" t="e">
        <f t="shared" si="1"/>
        <v>#DIV/0!</v>
      </c>
      <c r="H17" s="38" t="e">
        <f t="shared" si="2"/>
        <v>#DIV/0!</v>
      </c>
      <c r="I17" s="12">
        <v>0</v>
      </c>
      <c r="J17" s="9">
        <v>0</v>
      </c>
      <c r="K17" s="13" t="e">
        <f t="shared" si="3"/>
        <v>#DIV/0!</v>
      </c>
      <c r="L17" s="9">
        <v>0</v>
      </c>
      <c r="M17" s="33">
        <v>0</v>
      </c>
      <c r="N17" s="14">
        <v>0</v>
      </c>
      <c r="O17" s="33">
        <v>0</v>
      </c>
      <c r="P17" s="14">
        <v>0</v>
      </c>
      <c r="Q17" s="9">
        <v>0</v>
      </c>
      <c r="R17" s="34" t="e">
        <f t="shared" si="4"/>
        <v>#DIV/0!</v>
      </c>
      <c r="S17" s="14">
        <v>0</v>
      </c>
      <c r="T17" s="9">
        <v>0</v>
      </c>
      <c r="U17" s="9">
        <v>0</v>
      </c>
      <c r="V17" s="33" t="e">
        <f t="shared" si="5"/>
        <v>#DIV/0!</v>
      </c>
    </row>
    <row r="18" spans="1:22" ht="15.75">
      <c r="A18" s="10" t="s">
        <v>40</v>
      </c>
      <c r="B18" s="9">
        <v>0</v>
      </c>
      <c r="C18" s="12">
        <v>0</v>
      </c>
      <c r="D18" s="9">
        <v>0</v>
      </c>
      <c r="E18" s="9">
        <v>0</v>
      </c>
      <c r="F18" s="9">
        <f t="shared" si="0"/>
        <v>0</v>
      </c>
      <c r="G18" s="13" t="e">
        <f t="shared" si="1"/>
        <v>#DIV/0!</v>
      </c>
      <c r="H18" s="38" t="e">
        <f t="shared" si="2"/>
        <v>#DIV/0!</v>
      </c>
      <c r="I18" s="12">
        <v>0</v>
      </c>
      <c r="J18" s="9">
        <v>0</v>
      </c>
      <c r="K18" s="13" t="e">
        <f t="shared" si="3"/>
        <v>#DIV/0!</v>
      </c>
      <c r="L18" s="9">
        <v>0</v>
      </c>
      <c r="M18" s="33">
        <v>0</v>
      </c>
      <c r="N18" s="14">
        <v>0</v>
      </c>
      <c r="O18" s="33">
        <v>0</v>
      </c>
      <c r="P18" s="14">
        <v>0</v>
      </c>
      <c r="Q18" s="9">
        <v>0</v>
      </c>
      <c r="R18" s="34" t="e">
        <f t="shared" si="4"/>
        <v>#DIV/0!</v>
      </c>
      <c r="S18" s="14">
        <v>0</v>
      </c>
      <c r="T18" s="9">
        <v>0</v>
      </c>
      <c r="U18" s="9">
        <v>0</v>
      </c>
      <c r="V18" s="33" t="e">
        <f t="shared" si="5"/>
        <v>#DIV/0!</v>
      </c>
    </row>
    <row r="19" spans="1:22" ht="15.75">
      <c r="A19" s="10" t="s">
        <v>44</v>
      </c>
      <c r="B19" s="9">
        <v>2</v>
      </c>
      <c r="C19" s="12">
        <v>2</v>
      </c>
      <c r="D19" s="9">
        <v>5</v>
      </c>
      <c r="E19" s="9">
        <v>0</v>
      </c>
      <c r="F19" s="9">
        <f t="shared" si="0"/>
        <v>7</v>
      </c>
      <c r="G19" s="13">
        <f t="shared" si="1"/>
        <v>1</v>
      </c>
      <c r="H19" s="38">
        <f t="shared" si="2"/>
        <v>1</v>
      </c>
      <c r="I19" s="12">
        <v>8</v>
      </c>
      <c r="J19" s="9">
        <v>8</v>
      </c>
      <c r="K19" s="13">
        <f t="shared" si="3"/>
        <v>1</v>
      </c>
      <c r="L19" s="9">
        <v>1</v>
      </c>
      <c r="M19" s="33">
        <v>7</v>
      </c>
      <c r="N19" s="14">
        <v>1</v>
      </c>
      <c r="O19" s="33">
        <v>1</v>
      </c>
      <c r="P19" s="14">
        <v>1</v>
      </c>
      <c r="Q19" s="9">
        <v>0</v>
      </c>
      <c r="R19" s="34">
        <f t="shared" si="4"/>
        <v>0.5</v>
      </c>
      <c r="S19" s="14">
        <v>0</v>
      </c>
      <c r="T19" s="9">
        <v>0</v>
      </c>
      <c r="U19" s="9">
        <v>2</v>
      </c>
      <c r="V19" s="33">
        <f t="shared" si="5"/>
        <v>0</v>
      </c>
    </row>
    <row r="20" spans="1:22" ht="15.75">
      <c r="A20" s="10" t="s">
        <v>46</v>
      </c>
      <c r="B20" s="9">
        <v>0</v>
      </c>
      <c r="C20" s="12">
        <v>0</v>
      </c>
      <c r="D20" s="9">
        <v>0</v>
      </c>
      <c r="E20" s="9">
        <v>0</v>
      </c>
      <c r="F20" s="9">
        <f t="shared" si="0"/>
        <v>0</v>
      </c>
      <c r="G20" s="13" t="e">
        <f t="shared" si="1"/>
        <v>#DIV/0!</v>
      </c>
      <c r="H20" s="38" t="e">
        <f t="shared" si="2"/>
        <v>#DIV/0!</v>
      </c>
      <c r="I20" s="12">
        <v>0</v>
      </c>
      <c r="J20" s="9">
        <v>0</v>
      </c>
      <c r="K20" s="13" t="e">
        <f t="shared" si="3"/>
        <v>#DIV/0!</v>
      </c>
      <c r="L20" s="9">
        <v>0</v>
      </c>
      <c r="M20" s="33">
        <v>0</v>
      </c>
      <c r="N20" s="14">
        <v>0</v>
      </c>
      <c r="O20" s="33">
        <v>0</v>
      </c>
      <c r="P20" s="14">
        <v>0</v>
      </c>
      <c r="Q20" s="9">
        <v>0</v>
      </c>
      <c r="R20" s="34" t="e">
        <f t="shared" si="4"/>
        <v>#DIV/0!</v>
      </c>
      <c r="S20" s="14">
        <v>0</v>
      </c>
      <c r="T20" s="9">
        <v>0</v>
      </c>
      <c r="U20" s="9">
        <v>0</v>
      </c>
      <c r="V20" s="33" t="e">
        <f t="shared" si="5"/>
        <v>#DIV/0!</v>
      </c>
    </row>
    <row r="21" spans="1:22" ht="15.75">
      <c r="A21" s="10" t="s">
        <v>47</v>
      </c>
      <c r="B21" s="9">
        <v>0</v>
      </c>
      <c r="C21" s="12">
        <v>0</v>
      </c>
      <c r="D21" s="9">
        <v>0</v>
      </c>
      <c r="E21" s="9">
        <v>0</v>
      </c>
      <c r="F21" s="9">
        <f t="shared" si="0"/>
        <v>0</v>
      </c>
      <c r="G21" s="13" t="e">
        <f t="shared" si="1"/>
        <v>#DIV/0!</v>
      </c>
      <c r="H21" s="38" t="e">
        <f t="shared" si="2"/>
        <v>#DIV/0!</v>
      </c>
      <c r="I21" s="12">
        <v>0</v>
      </c>
      <c r="J21" s="9">
        <v>0</v>
      </c>
      <c r="K21" s="13" t="e">
        <f t="shared" si="3"/>
        <v>#DIV/0!</v>
      </c>
      <c r="L21" s="9">
        <v>0</v>
      </c>
      <c r="M21" s="33">
        <v>0</v>
      </c>
      <c r="N21" s="14">
        <v>0</v>
      </c>
      <c r="O21" s="33">
        <v>0</v>
      </c>
      <c r="P21" s="14">
        <v>0</v>
      </c>
      <c r="Q21" s="9">
        <v>0</v>
      </c>
      <c r="R21" s="34" t="e">
        <f t="shared" si="4"/>
        <v>#DIV/0!</v>
      </c>
      <c r="S21" s="14">
        <v>0</v>
      </c>
      <c r="T21" s="9">
        <v>0</v>
      </c>
      <c r="U21" s="9">
        <v>0</v>
      </c>
      <c r="V21" s="33" t="e">
        <f t="shared" si="5"/>
        <v>#DIV/0!</v>
      </c>
    </row>
    <row r="22" spans="1:22" ht="15.75">
      <c r="A22" s="10"/>
      <c r="B22" s="9">
        <v>0</v>
      </c>
      <c r="C22" s="12">
        <v>0</v>
      </c>
      <c r="D22" s="9">
        <v>0</v>
      </c>
      <c r="E22" s="9">
        <v>0</v>
      </c>
      <c r="F22" s="9">
        <f t="shared" si="0"/>
        <v>0</v>
      </c>
      <c r="G22" s="13" t="e">
        <f t="shared" si="1"/>
        <v>#DIV/0!</v>
      </c>
      <c r="H22" s="38" t="e">
        <f t="shared" si="2"/>
        <v>#DIV/0!</v>
      </c>
      <c r="I22" s="12">
        <v>0</v>
      </c>
      <c r="J22" s="9">
        <v>0</v>
      </c>
      <c r="K22" s="13" t="e">
        <f t="shared" si="3"/>
        <v>#DIV/0!</v>
      </c>
      <c r="L22" s="9">
        <v>0</v>
      </c>
      <c r="M22" s="33">
        <v>0</v>
      </c>
      <c r="N22" s="14">
        <v>0</v>
      </c>
      <c r="O22" s="33">
        <v>0</v>
      </c>
      <c r="P22" s="14">
        <v>0</v>
      </c>
      <c r="Q22" s="9">
        <v>0</v>
      </c>
      <c r="R22" s="34" t="e">
        <f t="shared" si="4"/>
        <v>#DIV/0!</v>
      </c>
      <c r="S22" s="14">
        <v>0</v>
      </c>
      <c r="T22" s="9">
        <v>0</v>
      </c>
      <c r="U22" s="9">
        <v>0</v>
      </c>
      <c r="V22" s="33" t="e">
        <f t="shared" si="5"/>
        <v>#DIV/0!</v>
      </c>
    </row>
    <row r="23" spans="1:22" ht="15.75">
      <c r="A23" s="10"/>
      <c r="B23" s="9">
        <v>0</v>
      </c>
      <c r="C23" s="12">
        <v>0</v>
      </c>
      <c r="D23" s="9">
        <v>0</v>
      </c>
      <c r="E23" s="9">
        <v>0</v>
      </c>
      <c r="F23" s="9">
        <f t="shared" si="0"/>
        <v>0</v>
      </c>
      <c r="G23" s="13" t="e">
        <f t="shared" si="1"/>
        <v>#DIV/0!</v>
      </c>
      <c r="H23" s="38" t="e">
        <f t="shared" si="2"/>
        <v>#DIV/0!</v>
      </c>
      <c r="I23" s="12">
        <v>0</v>
      </c>
      <c r="J23" s="9">
        <v>0</v>
      </c>
      <c r="K23" s="13" t="e">
        <f t="shared" si="3"/>
        <v>#DIV/0!</v>
      </c>
      <c r="L23" s="9">
        <v>0</v>
      </c>
      <c r="M23" s="33">
        <v>0</v>
      </c>
      <c r="N23" s="14">
        <v>0</v>
      </c>
      <c r="O23" s="33">
        <v>0</v>
      </c>
      <c r="P23" s="14">
        <v>0</v>
      </c>
      <c r="Q23" s="9">
        <v>0</v>
      </c>
      <c r="R23" s="34" t="e">
        <f t="shared" si="4"/>
        <v>#DIV/0!</v>
      </c>
      <c r="S23" s="14">
        <v>0</v>
      </c>
      <c r="T23" s="9">
        <v>0</v>
      </c>
      <c r="U23" s="9">
        <v>0</v>
      </c>
      <c r="V23" s="33" t="e">
        <f t="shared" si="5"/>
        <v>#DIV/0!</v>
      </c>
    </row>
    <row r="24" spans="2:22" ht="16.5" thickBot="1">
      <c r="B24" s="9"/>
      <c r="C24" s="12"/>
      <c r="D24" s="9"/>
      <c r="E24" s="9"/>
      <c r="F24" s="9"/>
      <c r="G24" s="31"/>
      <c r="H24" s="39"/>
      <c r="I24" s="12"/>
      <c r="J24" s="9"/>
      <c r="K24" s="31"/>
      <c r="L24" s="9"/>
      <c r="M24" s="9"/>
      <c r="N24" s="12"/>
      <c r="O24" s="14"/>
      <c r="P24" s="12"/>
      <c r="Q24" s="9"/>
      <c r="R24" s="15"/>
      <c r="S24" s="12"/>
      <c r="T24" s="9"/>
      <c r="U24" s="9"/>
      <c r="V24" s="33"/>
    </row>
    <row r="25" spans="1:22" ht="18.75">
      <c r="A25" s="16" t="s">
        <v>30</v>
      </c>
      <c r="B25" s="17">
        <v>2</v>
      </c>
      <c r="C25" s="18">
        <f>SUM(C10:C24)</f>
        <v>23</v>
      </c>
      <c r="D25" s="29">
        <f>SUM(D10:D24)</f>
        <v>43</v>
      </c>
      <c r="E25" s="29">
        <f>SUM(E10:E24)</f>
        <v>11</v>
      </c>
      <c r="F25" s="17">
        <f>SUM(F10:F24)</f>
        <v>77</v>
      </c>
      <c r="G25" s="32">
        <f>((C25+D25)/F25)</f>
        <v>0.8571428571428571</v>
      </c>
      <c r="H25" s="40">
        <f>(C25/B25)</f>
        <v>11.5</v>
      </c>
      <c r="I25" s="18">
        <f>SUM(I10:I24)</f>
        <v>43</v>
      </c>
      <c r="J25" s="29">
        <f>SUM(J10:J24)</f>
        <v>45</v>
      </c>
      <c r="K25" s="26">
        <f>(I25/J25)</f>
        <v>0.9555555555555556</v>
      </c>
      <c r="L25" s="17">
        <f aca="true" t="shared" si="6" ref="L25:Q25">SUM(L10:L24)</f>
        <v>4</v>
      </c>
      <c r="M25" s="30">
        <f t="shared" si="6"/>
        <v>32</v>
      </c>
      <c r="N25" s="29">
        <f t="shared" si="6"/>
        <v>69</v>
      </c>
      <c r="O25" s="17">
        <f t="shared" si="6"/>
        <v>3</v>
      </c>
      <c r="P25" s="18">
        <f t="shared" si="6"/>
        <v>20</v>
      </c>
      <c r="Q25" s="29">
        <f t="shared" si="6"/>
        <v>12</v>
      </c>
      <c r="R25" s="19">
        <f>(P25)/B25</f>
        <v>10</v>
      </c>
      <c r="S25" s="18">
        <f>SUM(S10:S24)</f>
        <v>2</v>
      </c>
      <c r="T25" s="17">
        <f>SUM(T10:T24)</f>
        <v>1</v>
      </c>
      <c r="U25" s="17">
        <f>SUM(U10:U24)</f>
        <v>6</v>
      </c>
      <c r="V25" s="30">
        <f>(S25)/B25</f>
        <v>1</v>
      </c>
    </row>
    <row r="26" spans="1:22" ht="15.75">
      <c r="A26" s="20"/>
      <c r="B26" s="20"/>
      <c r="C26" s="20"/>
      <c r="D26" s="20"/>
      <c r="E26" s="20"/>
      <c r="F26" s="20"/>
      <c r="G26" s="21"/>
      <c r="H26" s="4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5.75">
      <c r="A27" s="20"/>
      <c r="B27" s="20"/>
      <c r="C27" s="20" t="s">
        <v>31</v>
      </c>
      <c r="D27" s="20" t="s">
        <v>27</v>
      </c>
      <c r="E27" s="20" t="s">
        <v>32</v>
      </c>
      <c r="F27" s="20" t="s">
        <v>33</v>
      </c>
      <c r="G27" s="21" t="s">
        <v>34</v>
      </c>
      <c r="H27" s="41" t="s">
        <v>35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15.75">
      <c r="A28" s="27" t="s">
        <v>36</v>
      </c>
      <c r="B28" s="22"/>
      <c r="C28" s="9">
        <v>17</v>
      </c>
      <c r="D28" s="9">
        <v>44</v>
      </c>
      <c r="E28" s="9">
        <v>0</v>
      </c>
      <c r="F28" s="9">
        <f>SUM(C28:E28)</f>
        <v>61</v>
      </c>
      <c r="G28" s="13">
        <f>((C28+D28)/F28)</f>
        <v>1</v>
      </c>
      <c r="H28" s="42">
        <f>(C28/B10)</f>
        <v>8.5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ht="16.5" thickBot="1">
      <c r="A29" s="28" t="s">
        <v>43</v>
      </c>
      <c r="B29" s="24"/>
      <c r="C29" s="9">
        <v>0</v>
      </c>
      <c r="D29" s="9">
        <v>1</v>
      </c>
      <c r="E29" s="9">
        <v>0</v>
      </c>
      <c r="F29" s="9">
        <f>SUM(C29:E29)</f>
        <v>1</v>
      </c>
      <c r="G29" s="13">
        <f>((C29+D29)/F29)</f>
        <v>1</v>
      </c>
      <c r="H29" s="43">
        <f>(C29/B15)</f>
        <v>0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ht="18.75">
      <c r="A30" s="23" t="s">
        <v>33</v>
      </c>
      <c r="B30" s="24"/>
      <c r="C30" s="25">
        <f>SUM(C28:C29)</f>
        <v>17</v>
      </c>
      <c r="D30" s="25">
        <f>SUM(D28:D29)</f>
        <v>45</v>
      </c>
      <c r="E30" s="25">
        <f>SUM(E28:E29)</f>
        <v>0</v>
      </c>
      <c r="F30" s="25">
        <f>SUM(C30:E30)</f>
        <v>62</v>
      </c>
      <c r="G30" s="26">
        <f>((C30+D30)/F30)</f>
        <v>1</v>
      </c>
      <c r="H30" s="44">
        <f>SUM(H28:H29)</f>
        <v>8.5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</sheetData>
  <mergeCells count="7">
    <mergeCell ref="P8:R8"/>
    <mergeCell ref="S8:V8"/>
    <mergeCell ref="E1:O3"/>
    <mergeCell ref="A8:B8"/>
    <mergeCell ref="C8:H8"/>
    <mergeCell ref="I8:M8"/>
    <mergeCell ref="N8:O8"/>
  </mergeCells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7">
      <selection activeCell="F29" sqref="F29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36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25</v>
      </c>
      <c r="C1" s="3">
        <v>20</v>
      </c>
      <c r="E1" s="49" t="s">
        <v>63</v>
      </c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1" t="s">
        <v>1</v>
      </c>
      <c r="B2" s="2">
        <v>25</v>
      </c>
      <c r="C2" s="4">
        <v>13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">
      <c r="A3" s="1" t="s">
        <v>2</v>
      </c>
      <c r="B3" s="2">
        <v>25</v>
      </c>
      <c r="C3" s="4">
        <v>18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3" ht="15">
      <c r="A4" s="1" t="s">
        <v>3</v>
      </c>
      <c r="B4" s="2"/>
      <c r="C4" s="4"/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75</v>
      </c>
      <c r="C6" s="6">
        <f>SUM(C1:C5)</f>
        <v>51</v>
      </c>
    </row>
    <row r="7" spans="1:3" ht="24" customHeight="1">
      <c r="A7" s="7"/>
      <c r="C7" s="8"/>
    </row>
    <row r="8" spans="1:22" ht="18.75">
      <c r="A8" s="50" t="s">
        <v>5</v>
      </c>
      <c r="B8" s="51"/>
      <c r="C8" s="46" t="s">
        <v>6</v>
      </c>
      <c r="D8" s="47"/>
      <c r="E8" s="47"/>
      <c r="F8" s="47"/>
      <c r="G8" s="47"/>
      <c r="H8" s="48"/>
      <c r="I8" s="46" t="s">
        <v>7</v>
      </c>
      <c r="J8" s="47"/>
      <c r="K8" s="47"/>
      <c r="L8" s="47"/>
      <c r="M8" s="48"/>
      <c r="N8" s="52" t="s">
        <v>8</v>
      </c>
      <c r="O8" s="53"/>
      <c r="P8" s="46" t="s">
        <v>9</v>
      </c>
      <c r="Q8" s="47"/>
      <c r="R8" s="48"/>
      <c r="S8" s="46" t="s">
        <v>10</v>
      </c>
      <c r="T8" s="47"/>
      <c r="U8" s="47"/>
      <c r="V8" s="48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37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35" t="s">
        <v>29</v>
      </c>
    </row>
    <row r="10" spans="1:22" ht="15.75">
      <c r="A10" s="10" t="s">
        <v>36</v>
      </c>
      <c r="B10" s="9">
        <v>3</v>
      </c>
      <c r="C10" s="12">
        <v>3</v>
      </c>
      <c r="D10" s="9">
        <v>4</v>
      </c>
      <c r="E10" s="9">
        <v>0</v>
      </c>
      <c r="F10" s="9">
        <f aca="true" t="shared" si="0" ref="F10:F23">SUM(C10:E10)</f>
        <v>7</v>
      </c>
      <c r="G10" s="13">
        <f aca="true" t="shared" si="1" ref="G10:G23">((C10+D10)/F10)</f>
        <v>1</v>
      </c>
      <c r="H10" s="38">
        <f aca="true" t="shared" si="2" ref="H10:H23">(C10/B10)</f>
        <v>1</v>
      </c>
      <c r="I10" s="12">
        <v>13</v>
      </c>
      <c r="J10" s="9">
        <v>13</v>
      </c>
      <c r="K10" s="13">
        <f aca="true" t="shared" si="3" ref="K10:K23">(I10/J10)</f>
        <v>1</v>
      </c>
      <c r="L10" s="9">
        <v>1</v>
      </c>
      <c r="M10" s="33">
        <v>10</v>
      </c>
      <c r="N10" s="14">
        <v>3</v>
      </c>
      <c r="O10" s="33">
        <v>1</v>
      </c>
      <c r="P10" s="14">
        <v>3</v>
      </c>
      <c r="Q10" s="9">
        <v>2</v>
      </c>
      <c r="R10" s="34">
        <f aca="true" t="shared" si="4" ref="R10:R23">P10/B10</f>
        <v>1</v>
      </c>
      <c r="S10" s="14">
        <v>0</v>
      </c>
      <c r="T10" s="9">
        <v>1</v>
      </c>
      <c r="U10" s="9">
        <v>1</v>
      </c>
      <c r="V10" s="33">
        <f aca="true" t="shared" si="5" ref="V10:V23">(S10+T10)/B10</f>
        <v>0.3333333333333333</v>
      </c>
    </row>
    <row r="11" spans="1:22" ht="15.75">
      <c r="A11" s="10" t="s">
        <v>45</v>
      </c>
      <c r="B11" s="9">
        <v>3</v>
      </c>
      <c r="C11" s="12">
        <v>7</v>
      </c>
      <c r="D11" s="9">
        <v>10</v>
      </c>
      <c r="E11" s="9">
        <v>3</v>
      </c>
      <c r="F11" s="9">
        <f t="shared" si="0"/>
        <v>20</v>
      </c>
      <c r="G11" s="13">
        <f t="shared" si="1"/>
        <v>0.85</v>
      </c>
      <c r="H11" s="38">
        <f t="shared" si="2"/>
        <v>2.3333333333333335</v>
      </c>
      <c r="I11" s="12">
        <v>9</v>
      </c>
      <c r="J11" s="9">
        <v>10</v>
      </c>
      <c r="K11" s="13">
        <f t="shared" si="3"/>
        <v>0.9</v>
      </c>
      <c r="L11" s="9">
        <v>1</v>
      </c>
      <c r="M11" s="33">
        <v>5</v>
      </c>
      <c r="N11" s="14">
        <v>13</v>
      </c>
      <c r="O11" s="33">
        <v>1</v>
      </c>
      <c r="P11" s="14">
        <v>4</v>
      </c>
      <c r="Q11" s="9">
        <v>8</v>
      </c>
      <c r="R11" s="34">
        <f t="shared" si="4"/>
        <v>1.3333333333333333</v>
      </c>
      <c r="S11" s="14">
        <v>0</v>
      </c>
      <c r="T11" s="9">
        <v>0</v>
      </c>
      <c r="U11" s="9">
        <v>0</v>
      </c>
      <c r="V11" s="33">
        <f t="shared" si="5"/>
        <v>0</v>
      </c>
    </row>
    <row r="12" spans="1:22" ht="15.75">
      <c r="A12" s="10" t="s">
        <v>38</v>
      </c>
      <c r="B12" s="9">
        <v>3</v>
      </c>
      <c r="C12" s="12">
        <v>7</v>
      </c>
      <c r="D12" s="9">
        <v>8</v>
      </c>
      <c r="E12" s="9">
        <v>3</v>
      </c>
      <c r="F12" s="9">
        <f t="shared" si="0"/>
        <v>18</v>
      </c>
      <c r="G12" s="13">
        <f t="shared" si="1"/>
        <v>0.8333333333333334</v>
      </c>
      <c r="H12" s="38">
        <f t="shared" si="2"/>
        <v>2.3333333333333335</v>
      </c>
      <c r="I12" s="12">
        <v>10</v>
      </c>
      <c r="J12" s="9">
        <v>10</v>
      </c>
      <c r="K12" s="13">
        <f t="shared" si="3"/>
        <v>1</v>
      </c>
      <c r="L12" s="9">
        <v>1</v>
      </c>
      <c r="M12" s="33">
        <v>7</v>
      </c>
      <c r="N12" s="14">
        <v>16</v>
      </c>
      <c r="O12" s="33">
        <v>1</v>
      </c>
      <c r="P12" s="14">
        <v>5</v>
      </c>
      <c r="Q12" s="9">
        <v>3</v>
      </c>
      <c r="R12" s="34">
        <f t="shared" si="4"/>
        <v>1.6666666666666667</v>
      </c>
      <c r="S12" s="14">
        <v>0</v>
      </c>
      <c r="T12" s="9">
        <v>0</v>
      </c>
      <c r="U12" s="9">
        <v>0</v>
      </c>
      <c r="V12" s="33">
        <f t="shared" si="5"/>
        <v>0</v>
      </c>
    </row>
    <row r="13" spans="1:22" ht="15.75">
      <c r="A13" s="10" t="s">
        <v>39</v>
      </c>
      <c r="B13" s="9">
        <v>3</v>
      </c>
      <c r="C13" s="12">
        <v>5</v>
      </c>
      <c r="D13" s="9">
        <v>4</v>
      </c>
      <c r="E13" s="9">
        <v>3</v>
      </c>
      <c r="F13" s="9">
        <f t="shared" si="0"/>
        <v>12</v>
      </c>
      <c r="G13" s="13">
        <f t="shared" si="1"/>
        <v>0.75</v>
      </c>
      <c r="H13" s="38">
        <f t="shared" si="2"/>
        <v>1.6666666666666667</v>
      </c>
      <c r="I13" s="12">
        <v>0</v>
      </c>
      <c r="J13" s="9">
        <v>0</v>
      </c>
      <c r="K13" s="13" t="e">
        <f t="shared" si="3"/>
        <v>#DIV/0!</v>
      </c>
      <c r="L13" s="9">
        <v>0</v>
      </c>
      <c r="M13" s="33">
        <v>0</v>
      </c>
      <c r="N13" s="14">
        <v>3</v>
      </c>
      <c r="O13" s="33">
        <v>1</v>
      </c>
      <c r="P13" s="14">
        <v>0</v>
      </c>
      <c r="Q13" s="9">
        <v>1</v>
      </c>
      <c r="R13" s="34">
        <f t="shared" si="4"/>
        <v>0</v>
      </c>
      <c r="S13" s="14">
        <v>2</v>
      </c>
      <c r="T13" s="9">
        <v>0</v>
      </c>
      <c r="U13" s="9">
        <v>2</v>
      </c>
      <c r="V13" s="33">
        <f t="shared" si="5"/>
        <v>0.6666666666666666</v>
      </c>
    </row>
    <row r="14" spans="1:22" ht="15.75">
      <c r="A14" s="10" t="s">
        <v>42</v>
      </c>
      <c r="B14" s="9">
        <v>0</v>
      </c>
      <c r="C14" s="12">
        <v>0</v>
      </c>
      <c r="D14" s="9">
        <v>0</v>
      </c>
      <c r="E14" s="9">
        <v>0</v>
      </c>
      <c r="F14" s="9">
        <f t="shared" si="0"/>
        <v>0</v>
      </c>
      <c r="G14" s="13" t="e">
        <f t="shared" si="1"/>
        <v>#DIV/0!</v>
      </c>
      <c r="H14" s="38" t="e">
        <f t="shared" si="2"/>
        <v>#DIV/0!</v>
      </c>
      <c r="I14" s="12">
        <v>0</v>
      </c>
      <c r="J14" s="9">
        <v>0</v>
      </c>
      <c r="K14" s="13" t="e">
        <f t="shared" si="3"/>
        <v>#DIV/0!</v>
      </c>
      <c r="L14" s="9">
        <v>0</v>
      </c>
      <c r="M14" s="33">
        <v>0</v>
      </c>
      <c r="N14" s="14">
        <v>0</v>
      </c>
      <c r="O14" s="33">
        <v>0</v>
      </c>
      <c r="P14" s="14">
        <v>0</v>
      </c>
      <c r="Q14" s="9">
        <v>0</v>
      </c>
      <c r="R14" s="34" t="e">
        <f t="shared" si="4"/>
        <v>#DIV/0!</v>
      </c>
      <c r="S14" s="14">
        <v>0</v>
      </c>
      <c r="T14" s="9">
        <v>0</v>
      </c>
      <c r="U14" s="9">
        <v>0</v>
      </c>
      <c r="V14" s="33" t="e">
        <f t="shared" si="5"/>
        <v>#DIV/0!</v>
      </c>
    </row>
    <row r="15" spans="1:22" ht="15.75">
      <c r="A15" s="10" t="s">
        <v>43</v>
      </c>
      <c r="B15" s="9">
        <v>3</v>
      </c>
      <c r="C15" s="12">
        <v>3</v>
      </c>
      <c r="D15" s="9">
        <v>1</v>
      </c>
      <c r="E15" s="9">
        <v>1</v>
      </c>
      <c r="F15" s="9">
        <f t="shared" si="0"/>
        <v>5</v>
      </c>
      <c r="G15" s="13">
        <f t="shared" si="1"/>
        <v>0.8</v>
      </c>
      <c r="H15" s="38">
        <f t="shared" si="2"/>
        <v>1</v>
      </c>
      <c r="I15" s="12">
        <v>19</v>
      </c>
      <c r="J15" s="9">
        <v>19</v>
      </c>
      <c r="K15" s="13">
        <f t="shared" si="3"/>
        <v>1</v>
      </c>
      <c r="L15" s="9">
        <v>5</v>
      </c>
      <c r="M15" s="33">
        <v>18</v>
      </c>
      <c r="N15" s="14">
        <v>23</v>
      </c>
      <c r="O15" s="33">
        <v>4</v>
      </c>
      <c r="P15" s="14">
        <v>2</v>
      </c>
      <c r="Q15" s="9">
        <v>1</v>
      </c>
      <c r="R15" s="34">
        <f t="shared" si="4"/>
        <v>0.6666666666666666</v>
      </c>
      <c r="S15" s="14">
        <v>0</v>
      </c>
      <c r="T15" s="9">
        <v>0</v>
      </c>
      <c r="U15" s="9">
        <v>3</v>
      </c>
      <c r="V15" s="33">
        <f t="shared" si="5"/>
        <v>0</v>
      </c>
    </row>
    <row r="16" spans="1:22" ht="15.75">
      <c r="A16" s="10" t="s">
        <v>37</v>
      </c>
      <c r="B16" s="9">
        <v>3</v>
      </c>
      <c r="C16" s="12">
        <v>0</v>
      </c>
      <c r="D16" s="9">
        <v>0</v>
      </c>
      <c r="E16" s="9">
        <v>0</v>
      </c>
      <c r="F16" s="9">
        <f t="shared" si="0"/>
        <v>0</v>
      </c>
      <c r="G16" s="13" t="e">
        <f t="shared" si="1"/>
        <v>#DIV/0!</v>
      </c>
      <c r="H16" s="38">
        <f t="shared" si="2"/>
        <v>0</v>
      </c>
      <c r="I16" s="12">
        <v>4</v>
      </c>
      <c r="J16" s="9">
        <v>5</v>
      </c>
      <c r="K16" s="13">
        <f t="shared" si="3"/>
        <v>0.8</v>
      </c>
      <c r="L16" s="9">
        <v>1</v>
      </c>
      <c r="M16" s="33">
        <v>3</v>
      </c>
      <c r="N16" s="14">
        <v>25</v>
      </c>
      <c r="O16" s="33">
        <v>4</v>
      </c>
      <c r="P16" s="14">
        <v>5</v>
      </c>
      <c r="Q16" s="9">
        <v>3</v>
      </c>
      <c r="R16" s="34">
        <f t="shared" si="4"/>
        <v>1.6666666666666667</v>
      </c>
      <c r="S16" s="14">
        <v>0</v>
      </c>
      <c r="T16" s="9">
        <v>0</v>
      </c>
      <c r="U16" s="9">
        <v>0</v>
      </c>
      <c r="V16" s="33">
        <f t="shared" si="5"/>
        <v>0</v>
      </c>
    </row>
    <row r="17" spans="1:22" ht="15.75">
      <c r="A17" s="10" t="s">
        <v>41</v>
      </c>
      <c r="B17" s="9">
        <v>0</v>
      </c>
      <c r="C17" s="12">
        <v>0</v>
      </c>
      <c r="D17" s="9">
        <v>0</v>
      </c>
      <c r="E17" s="9">
        <v>0</v>
      </c>
      <c r="F17" s="9">
        <f t="shared" si="0"/>
        <v>0</v>
      </c>
      <c r="G17" s="13" t="e">
        <f t="shared" si="1"/>
        <v>#DIV/0!</v>
      </c>
      <c r="H17" s="38" t="e">
        <f t="shared" si="2"/>
        <v>#DIV/0!</v>
      </c>
      <c r="I17" s="12">
        <v>0</v>
      </c>
      <c r="J17" s="9">
        <v>0</v>
      </c>
      <c r="K17" s="13" t="e">
        <f t="shared" si="3"/>
        <v>#DIV/0!</v>
      </c>
      <c r="L17" s="9">
        <v>0</v>
      </c>
      <c r="M17" s="33">
        <v>0</v>
      </c>
      <c r="N17" s="14">
        <v>0</v>
      </c>
      <c r="O17" s="33">
        <v>0</v>
      </c>
      <c r="P17" s="14">
        <v>0</v>
      </c>
      <c r="Q17" s="9">
        <v>0</v>
      </c>
      <c r="R17" s="34" t="e">
        <f t="shared" si="4"/>
        <v>#DIV/0!</v>
      </c>
      <c r="S17" s="14">
        <v>0</v>
      </c>
      <c r="T17" s="9">
        <v>0</v>
      </c>
      <c r="U17" s="9">
        <v>0</v>
      </c>
      <c r="V17" s="33" t="e">
        <f t="shared" si="5"/>
        <v>#DIV/0!</v>
      </c>
    </row>
    <row r="18" spans="1:22" ht="15.75">
      <c r="A18" s="10" t="s">
        <v>40</v>
      </c>
      <c r="B18" s="9">
        <v>0</v>
      </c>
      <c r="C18" s="12">
        <v>0</v>
      </c>
      <c r="D18" s="9">
        <v>0</v>
      </c>
      <c r="E18" s="9">
        <v>0</v>
      </c>
      <c r="F18" s="9">
        <f t="shared" si="0"/>
        <v>0</v>
      </c>
      <c r="G18" s="13" t="e">
        <f t="shared" si="1"/>
        <v>#DIV/0!</v>
      </c>
      <c r="H18" s="38" t="e">
        <f t="shared" si="2"/>
        <v>#DIV/0!</v>
      </c>
      <c r="I18" s="12">
        <v>0</v>
      </c>
      <c r="J18" s="9">
        <v>0</v>
      </c>
      <c r="K18" s="13" t="e">
        <f t="shared" si="3"/>
        <v>#DIV/0!</v>
      </c>
      <c r="L18" s="9">
        <v>0</v>
      </c>
      <c r="M18" s="33">
        <v>0</v>
      </c>
      <c r="N18" s="14">
        <v>0</v>
      </c>
      <c r="O18" s="33">
        <v>0</v>
      </c>
      <c r="P18" s="14">
        <v>0</v>
      </c>
      <c r="Q18" s="9">
        <v>0</v>
      </c>
      <c r="R18" s="34" t="e">
        <f t="shared" si="4"/>
        <v>#DIV/0!</v>
      </c>
      <c r="S18" s="14">
        <v>0</v>
      </c>
      <c r="T18" s="9">
        <v>0</v>
      </c>
      <c r="U18" s="9">
        <v>0</v>
      </c>
      <c r="V18" s="33" t="e">
        <f t="shared" si="5"/>
        <v>#DIV/0!</v>
      </c>
    </row>
    <row r="19" spans="1:22" ht="15.75">
      <c r="A19" s="10" t="s">
        <v>44</v>
      </c>
      <c r="B19" s="9">
        <v>3</v>
      </c>
      <c r="C19" s="12">
        <v>7</v>
      </c>
      <c r="D19" s="9">
        <v>9</v>
      </c>
      <c r="E19" s="9">
        <v>4</v>
      </c>
      <c r="F19" s="9">
        <f t="shared" si="0"/>
        <v>20</v>
      </c>
      <c r="G19" s="13">
        <f t="shared" si="1"/>
        <v>0.8</v>
      </c>
      <c r="H19" s="38">
        <f t="shared" si="2"/>
        <v>2.3333333333333335</v>
      </c>
      <c r="I19" s="12">
        <v>4</v>
      </c>
      <c r="J19" s="9">
        <v>5</v>
      </c>
      <c r="K19" s="13">
        <f t="shared" si="3"/>
        <v>0.8</v>
      </c>
      <c r="L19" s="9">
        <v>0</v>
      </c>
      <c r="M19" s="33">
        <v>1</v>
      </c>
      <c r="N19" s="14">
        <v>7</v>
      </c>
      <c r="O19" s="33">
        <v>0</v>
      </c>
      <c r="P19" s="14">
        <v>1</v>
      </c>
      <c r="Q19" s="9">
        <v>0</v>
      </c>
      <c r="R19" s="34">
        <f t="shared" si="4"/>
        <v>0.3333333333333333</v>
      </c>
      <c r="S19" s="14">
        <v>1</v>
      </c>
      <c r="T19" s="9">
        <v>0</v>
      </c>
      <c r="U19" s="9">
        <v>1</v>
      </c>
      <c r="V19" s="33">
        <f t="shared" si="5"/>
        <v>0.3333333333333333</v>
      </c>
    </row>
    <row r="20" spans="1:22" ht="15.75">
      <c r="A20" s="10" t="s">
        <v>46</v>
      </c>
      <c r="B20" s="9">
        <v>0</v>
      </c>
      <c r="C20" s="12">
        <v>0</v>
      </c>
      <c r="D20" s="9">
        <v>0</v>
      </c>
      <c r="E20" s="9">
        <v>0</v>
      </c>
      <c r="F20" s="9">
        <f t="shared" si="0"/>
        <v>0</v>
      </c>
      <c r="G20" s="13" t="e">
        <f t="shared" si="1"/>
        <v>#DIV/0!</v>
      </c>
      <c r="H20" s="38" t="e">
        <f t="shared" si="2"/>
        <v>#DIV/0!</v>
      </c>
      <c r="I20" s="12">
        <v>0</v>
      </c>
      <c r="J20" s="9">
        <v>0</v>
      </c>
      <c r="K20" s="13" t="e">
        <f t="shared" si="3"/>
        <v>#DIV/0!</v>
      </c>
      <c r="L20" s="9">
        <v>0</v>
      </c>
      <c r="M20" s="33">
        <v>0</v>
      </c>
      <c r="N20" s="14">
        <v>0</v>
      </c>
      <c r="O20" s="33">
        <v>0</v>
      </c>
      <c r="P20" s="14">
        <v>0</v>
      </c>
      <c r="Q20" s="9">
        <v>0</v>
      </c>
      <c r="R20" s="34" t="e">
        <f t="shared" si="4"/>
        <v>#DIV/0!</v>
      </c>
      <c r="S20" s="14">
        <v>0</v>
      </c>
      <c r="T20" s="9">
        <v>0</v>
      </c>
      <c r="U20" s="9">
        <v>0</v>
      </c>
      <c r="V20" s="33" t="e">
        <f t="shared" si="5"/>
        <v>#DIV/0!</v>
      </c>
    </row>
    <row r="21" spans="1:22" ht="15.75">
      <c r="A21" s="10" t="s">
        <v>47</v>
      </c>
      <c r="B21" s="9">
        <v>0</v>
      </c>
      <c r="C21" s="12">
        <v>0</v>
      </c>
      <c r="D21" s="9">
        <v>0</v>
      </c>
      <c r="E21" s="9">
        <v>0</v>
      </c>
      <c r="F21" s="9">
        <f t="shared" si="0"/>
        <v>0</v>
      </c>
      <c r="G21" s="13" t="e">
        <f t="shared" si="1"/>
        <v>#DIV/0!</v>
      </c>
      <c r="H21" s="38" t="e">
        <f t="shared" si="2"/>
        <v>#DIV/0!</v>
      </c>
      <c r="I21" s="12">
        <v>0</v>
      </c>
      <c r="J21" s="9">
        <v>0</v>
      </c>
      <c r="K21" s="13" t="e">
        <f t="shared" si="3"/>
        <v>#DIV/0!</v>
      </c>
      <c r="L21" s="9">
        <v>0</v>
      </c>
      <c r="M21" s="33">
        <v>0</v>
      </c>
      <c r="N21" s="14">
        <v>0</v>
      </c>
      <c r="O21" s="33">
        <v>0</v>
      </c>
      <c r="P21" s="14">
        <v>0</v>
      </c>
      <c r="Q21" s="9">
        <v>0</v>
      </c>
      <c r="R21" s="34" t="e">
        <f t="shared" si="4"/>
        <v>#DIV/0!</v>
      </c>
      <c r="S21" s="14">
        <v>0</v>
      </c>
      <c r="T21" s="9">
        <v>0</v>
      </c>
      <c r="U21" s="9">
        <v>0</v>
      </c>
      <c r="V21" s="33" t="e">
        <f t="shared" si="5"/>
        <v>#DIV/0!</v>
      </c>
    </row>
    <row r="22" spans="1:22" ht="15.75">
      <c r="A22" s="10"/>
      <c r="B22" s="9">
        <v>0</v>
      </c>
      <c r="C22" s="12">
        <v>0</v>
      </c>
      <c r="D22" s="9">
        <v>0</v>
      </c>
      <c r="E22" s="9">
        <v>0</v>
      </c>
      <c r="F22" s="9">
        <f t="shared" si="0"/>
        <v>0</v>
      </c>
      <c r="G22" s="13" t="e">
        <f t="shared" si="1"/>
        <v>#DIV/0!</v>
      </c>
      <c r="H22" s="38" t="e">
        <f t="shared" si="2"/>
        <v>#DIV/0!</v>
      </c>
      <c r="I22" s="12">
        <v>0</v>
      </c>
      <c r="J22" s="9">
        <v>0</v>
      </c>
      <c r="K22" s="13" t="e">
        <f t="shared" si="3"/>
        <v>#DIV/0!</v>
      </c>
      <c r="L22" s="9">
        <v>0</v>
      </c>
      <c r="M22" s="33">
        <v>0</v>
      </c>
      <c r="N22" s="14">
        <v>0</v>
      </c>
      <c r="O22" s="33">
        <v>0</v>
      </c>
      <c r="P22" s="14">
        <v>0</v>
      </c>
      <c r="Q22" s="9">
        <v>0</v>
      </c>
      <c r="R22" s="34" t="e">
        <f t="shared" si="4"/>
        <v>#DIV/0!</v>
      </c>
      <c r="S22" s="14">
        <v>0</v>
      </c>
      <c r="T22" s="9">
        <v>0</v>
      </c>
      <c r="U22" s="9">
        <v>0</v>
      </c>
      <c r="V22" s="33" t="e">
        <f t="shared" si="5"/>
        <v>#DIV/0!</v>
      </c>
    </row>
    <row r="23" spans="1:22" ht="15.75">
      <c r="A23" s="10"/>
      <c r="B23" s="9">
        <v>0</v>
      </c>
      <c r="C23" s="12">
        <v>0</v>
      </c>
      <c r="D23" s="9">
        <v>0</v>
      </c>
      <c r="E23" s="9">
        <v>0</v>
      </c>
      <c r="F23" s="9">
        <f t="shared" si="0"/>
        <v>0</v>
      </c>
      <c r="G23" s="13" t="e">
        <f t="shared" si="1"/>
        <v>#DIV/0!</v>
      </c>
      <c r="H23" s="38" t="e">
        <f t="shared" si="2"/>
        <v>#DIV/0!</v>
      </c>
      <c r="I23" s="12">
        <v>0</v>
      </c>
      <c r="J23" s="9">
        <v>0</v>
      </c>
      <c r="K23" s="13" t="e">
        <f t="shared" si="3"/>
        <v>#DIV/0!</v>
      </c>
      <c r="L23" s="9">
        <v>0</v>
      </c>
      <c r="M23" s="33">
        <v>0</v>
      </c>
      <c r="N23" s="14">
        <v>0</v>
      </c>
      <c r="O23" s="33">
        <v>0</v>
      </c>
      <c r="P23" s="14">
        <v>0</v>
      </c>
      <c r="Q23" s="9">
        <v>0</v>
      </c>
      <c r="R23" s="34" t="e">
        <f t="shared" si="4"/>
        <v>#DIV/0!</v>
      </c>
      <c r="S23" s="14">
        <v>0</v>
      </c>
      <c r="T23" s="9">
        <v>0</v>
      </c>
      <c r="U23" s="9">
        <v>0</v>
      </c>
      <c r="V23" s="33" t="e">
        <f t="shared" si="5"/>
        <v>#DIV/0!</v>
      </c>
    </row>
    <row r="24" spans="2:22" ht="16.5" thickBot="1">
      <c r="B24" s="9"/>
      <c r="C24" s="12"/>
      <c r="D24" s="9"/>
      <c r="E24" s="9"/>
      <c r="F24" s="9"/>
      <c r="G24" s="31"/>
      <c r="H24" s="39"/>
      <c r="I24" s="12"/>
      <c r="J24" s="9"/>
      <c r="K24" s="31"/>
      <c r="L24" s="9"/>
      <c r="M24" s="9"/>
      <c r="N24" s="12"/>
      <c r="O24" s="14"/>
      <c r="P24" s="12"/>
      <c r="Q24" s="9"/>
      <c r="R24" s="15"/>
      <c r="S24" s="12"/>
      <c r="T24" s="9"/>
      <c r="U24" s="9"/>
      <c r="V24" s="33"/>
    </row>
    <row r="25" spans="1:22" ht="18.75">
      <c r="A25" s="16" t="s">
        <v>30</v>
      </c>
      <c r="B25" s="17">
        <v>3</v>
      </c>
      <c r="C25" s="18">
        <f>SUM(C10:C24)</f>
        <v>32</v>
      </c>
      <c r="D25" s="29">
        <f>SUM(D10:D24)</f>
        <v>36</v>
      </c>
      <c r="E25" s="29">
        <f>SUM(E10:E24)</f>
        <v>14</v>
      </c>
      <c r="F25" s="17">
        <f>SUM(F10:F24)</f>
        <v>82</v>
      </c>
      <c r="G25" s="32">
        <f>((C25+D25)/F25)</f>
        <v>0.8292682926829268</v>
      </c>
      <c r="H25" s="40">
        <f>(C25/B25)</f>
        <v>10.666666666666666</v>
      </c>
      <c r="I25" s="18">
        <f>SUM(I10:I24)</f>
        <v>59</v>
      </c>
      <c r="J25" s="29">
        <f>SUM(J10:J24)</f>
        <v>62</v>
      </c>
      <c r="K25" s="26">
        <f>(I25/J25)</f>
        <v>0.9516129032258065</v>
      </c>
      <c r="L25" s="17">
        <f aca="true" t="shared" si="6" ref="L25:Q25">SUM(L10:L24)</f>
        <v>9</v>
      </c>
      <c r="M25" s="30">
        <f t="shared" si="6"/>
        <v>44</v>
      </c>
      <c r="N25" s="29">
        <f t="shared" si="6"/>
        <v>90</v>
      </c>
      <c r="O25" s="17">
        <f t="shared" si="6"/>
        <v>12</v>
      </c>
      <c r="P25" s="18">
        <f t="shared" si="6"/>
        <v>20</v>
      </c>
      <c r="Q25" s="29">
        <f t="shared" si="6"/>
        <v>18</v>
      </c>
      <c r="R25" s="19">
        <f>(P25)/B25</f>
        <v>6.666666666666667</v>
      </c>
      <c r="S25" s="18">
        <f>SUM(S10:S24)</f>
        <v>3</v>
      </c>
      <c r="T25" s="17">
        <f>SUM(T10:T24)</f>
        <v>1</v>
      </c>
      <c r="U25" s="17">
        <f>SUM(U10:U24)</f>
        <v>7</v>
      </c>
      <c r="V25" s="30">
        <f>(S25)/B25</f>
        <v>1</v>
      </c>
    </row>
    <row r="26" spans="1:22" ht="15.75">
      <c r="A26" s="20"/>
      <c r="B26" s="20"/>
      <c r="C26" s="20"/>
      <c r="D26" s="20"/>
      <c r="E26" s="20"/>
      <c r="F26" s="20"/>
      <c r="G26" s="21"/>
      <c r="H26" s="4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5.75">
      <c r="A27" s="20"/>
      <c r="B27" s="20"/>
      <c r="C27" s="20" t="s">
        <v>31</v>
      </c>
      <c r="D27" s="20" t="s">
        <v>27</v>
      </c>
      <c r="E27" s="20" t="s">
        <v>32</v>
      </c>
      <c r="F27" s="20" t="s">
        <v>33</v>
      </c>
      <c r="G27" s="21" t="s">
        <v>34</v>
      </c>
      <c r="H27" s="41" t="s">
        <v>35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15.75">
      <c r="A28" s="27" t="s">
        <v>36</v>
      </c>
      <c r="B28" s="22"/>
      <c r="C28" s="9">
        <v>27</v>
      </c>
      <c r="D28" s="9">
        <v>42</v>
      </c>
      <c r="E28" s="9">
        <v>1</v>
      </c>
      <c r="F28" s="9">
        <f>SUM(C28:E28)</f>
        <v>70</v>
      </c>
      <c r="G28" s="13">
        <f>((C28+D28)/F28)</f>
        <v>0.9857142857142858</v>
      </c>
      <c r="H28" s="42">
        <f>(C28/B10)</f>
        <v>9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ht="16.5" thickBot="1">
      <c r="A29" s="28" t="s">
        <v>43</v>
      </c>
      <c r="B29" s="24"/>
      <c r="C29" s="9">
        <v>0</v>
      </c>
      <c r="D29" s="9">
        <v>0</v>
      </c>
      <c r="E29" s="9">
        <v>1</v>
      </c>
      <c r="F29" s="9">
        <f>SUM(C29:E29)</f>
        <v>1</v>
      </c>
      <c r="G29" s="13">
        <f>((C29+D29)/F29)</f>
        <v>0</v>
      </c>
      <c r="H29" s="43">
        <f>(C29/B15)</f>
        <v>0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ht="18.75">
      <c r="A30" s="23" t="s">
        <v>33</v>
      </c>
      <c r="B30" s="24"/>
      <c r="C30" s="25">
        <f>SUM(C28:C29)</f>
        <v>27</v>
      </c>
      <c r="D30" s="25">
        <f>SUM(D28:D29)</f>
        <v>42</v>
      </c>
      <c r="E30" s="25">
        <f>SUM(E28:E29)</f>
        <v>2</v>
      </c>
      <c r="F30" s="25">
        <f>SUM(C30:E30)</f>
        <v>71</v>
      </c>
      <c r="G30" s="26">
        <f>((C30+D30)/F30)</f>
        <v>0.971830985915493</v>
      </c>
      <c r="H30" s="44">
        <f>SUM(H28:H29)</f>
        <v>9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</sheetData>
  <mergeCells count="7">
    <mergeCell ref="P8:R8"/>
    <mergeCell ref="S8:V8"/>
    <mergeCell ref="E1:O3"/>
    <mergeCell ref="A8:B8"/>
    <mergeCell ref="C8:H8"/>
    <mergeCell ref="I8:M8"/>
    <mergeCell ref="N8:O8"/>
  </mergeCells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1">
      <selection activeCell="L5" sqref="L5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36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25</v>
      </c>
      <c r="C1" s="3">
        <v>13</v>
      </c>
      <c r="E1" s="49" t="s">
        <v>76</v>
      </c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1" t="s">
        <v>1</v>
      </c>
      <c r="B2" s="2">
        <v>25</v>
      </c>
      <c r="C2" s="4">
        <v>19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">
      <c r="A3" s="1" t="s">
        <v>2</v>
      </c>
      <c r="B3" s="2">
        <v>25</v>
      </c>
      <c r="C3" s="4">
        <v>23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1" ht="18">
      <c r="A4" s="1" t="s">
        <v>3</v>
      </c>
      <c r="B4" s="2"/>
      <c r="C4" s="4"/>
      <c r="G4" s="54" t="s">
        <v>75</v>
      </c>
      <c r="H4" s="54"/>
      <c r="I4" s="54"/>
      <c r="J4" s="54"/>
      <c r="K4" s="54"/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75</v>
      </c>
      <c r="C6" s="6">
        <f>SUM(C1:C5)</f>
        <v>55</v>
      </c>
    </row>
    <row r="7" spans="1:3" ht="24" customHeight="1">
      <c r="A7" s="7"/>
      <c r="C7" s="8"/>
    </row>
    <row r="8" spans="1:22" ht="18.75">
      <c r="A8" s="50" t="s">
        <v>5</v>
      </c>
      <c r="B8" s="51"/>
      <c r="C8" s="46" t="s">
        <v>6</v>
      </c>
      <c r="D8" s="47"/>
      <c r="E8" s="47"/>
      <c r="F8" s="47"/>
      <c r="G8" s="47"/>
      <c r="H8" s="48"/>
      <c r="I8" s="46" t="s">
        <v>7</v>
      </c>
      <c r="J8" s="47"/>
      <c r="K8" s="47"/>
      <c r="L8" s="47"/>
      <c r="M8" s="48"/>
      <c r="N8" s="52" t="s">
        <v>8</v>
      </c>
      <c r="O8" s="53"/>
      <c r="P8" s="46" t="s">
        <v>9</v>
      </c>
      <c r="Q8" s="47"/>
      <c r="R8" s="48"/>
      <c r="S8" s="46" t="s">
        <v>10</v>
      </c>
      <c r="T8" s="47"/>
      <c r="U8" s="47"/>
      <c r="V8" s="48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37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35" t="s">
        <v>29</v>
      </c>
    </row>
    <row r="10" spans="1:22" ht="15.75">
      <c r="A10" s="10" t="s">
        <v>36</v>
      </c>
      <c r="B10" s="9">
        <v>3</v>
      </c>
      <c r="C10" s="12">
        <v>1</v>
      </c>
      <c r="D10" s="9">
        <v>4</v>
      </c>
      <c r="E10" s="9">
        <v>1</v>
      </c>
      <c r="F10" s="9">
        <f aca="true" t="shared" si="0" ref="F10:F23">SUM(C10:E10)</f>
        <v>6</v>
      </c>
      <c r="G10" s="13">
        <f aca="true" t="shared" si="1" ref="G10:G23">((C10+D10)/F10)</f>
        <v>0.8333333333333334</v>
      </c>
      <c r="H10" s="38">
        <f aca="true" t="shared" si="2" ref="H10:H23">(C10/B10)</f>
        <v>0.3333333333333333</v>
      </c>
      <c r="I10" s="12">
        <v>26</v>
      </c>
      <c r="J10" s="9">
        <v>26</v>
      </c>
      <c r="K10" s="13">
        <f aca="true" t="shared" si="3" ref="K10:K23">(I10/J10)</f>
        <v>1</v>
      </c>
      <c r="L10" s="9">
        <v>2</v>
      </c>
      <c r="M10" s="33">
        <v>21</v>
      </c>
      <c r="N10" s="14">
        <v>12</v>
      </c>
      <c r="O10" s="33">
        <v>2</v>
      </c>
      <c r="P10" s="14">
        <v>1</v>
      </c>
      <c r="Q10" s="9">
        <v>0</v>
      </c>
      <c r="R10" s="34">
        <f aca="true" t="shared" si="4" ref="R10:R23">P10/B10</f>
        <v>0.3333333333333333</v>
      </c>
      <c r="S10" s="14">
        <v>0</v>
      </c>
      <c r="T10" s="9">
        <v>1</v>
      </c>
      <c r="U10" s="9">
        <v>1</v>
      </c>
      <c r="V10" s="33">
        <f aca="true" t="shared" si="5" ref="V10:V23">(S10+T10)/B10</f>
        <v>0.3333333333333333</v>
      </c>
    </row>
    <row r="11" spans="1:22" ht="15.75">
      <c r="A11" s="10" t="s">
        <v>45</v>
      </c>
      <c r="B11" s="9">
        <v>3</v>
      </c>
      <c r="C11" s="12">
        <v>8</v>
      </c>
      <c r="D11" s="9">
        <v>14</v>
      </c>
      <c r="E11" s="9">
        <v>5</v>
      </c>
      <c r="F11" s="9">
        <f t="shared" si="0"/>
        <v>27</v>
      </c>
      <c r="G11" s="13">
        <f t="shared" si="1"/>
        <v>0.8148148148148148</v>
      </c>
      <c r="H11" s="38">
        <f t="shared" si="2"/>
        <v>2.6666666666666665</v>
      </c>
      <c r="I11" s="12">
        <v>10</v>
      </c>
      <c r="J11" s="9">
        <v>12</v>
      </c>
      <c r="K11" s="13">
        <f t="shared" si="3"/>
        <v>0.8333333333333334</v>
      </c>
      <c r="L11" s="9">
        <v>2</v>
      </c>
      <c r="M11" s="33">
        <v>6</v>
      </c>
      <c r="N11" s="14">
        <v>20</v>
      </c>
      <c r="O11" s="33">
        <v>1</v>
      </c>
      <c r="P11" s="14">
        <v>3</v>
      </c>
      <c r="Q11" s="9">
        <v>4</v>
      </c>
      <c r="R11" s="34">
        <f>P11/B11</f>
        <v>1</v>
      </c>
      <c r="S11" s="14">
        <v>1</v>
      </c>
      <c r="T11" s="9">
        <v>0</v>
      </c>
      <c r="U11" s="9">
        <v>0</v>
      </c>
      <c r="V11" s="33">
        <f t="shared" si="5"/>
        <v>0.3333333333333333</v>
      </c>
    </row>
    <row r="12" spans="1:22" ht="15.75">
      <c r="A12" s="10" t="s">
        <v>38</v>
      </c>
      <c r="B12" s="9">
        <v>3</v>
      </c>
      <c r="C12" s="12">
        <v>4</v>
      </c>
      <c r="D12" s="9">
        <v>6</v>
      </c>
      <c r="E12" s="9">
        <v>4</v>
      </c>
      <c r="F12" s="9">
        <f t="shared" si="0"/>
        <v>14</v>
      </c>
      <c r="G12" s="13">
        <f t="shared" si="1"/>
        <v>0.7142857142857143</v>
      </c>
      <c r="H12" s="38">
        <f t="shared" si="2"/>
        <v>1.3333333333333333</v>
      </c>
      <c r="I12" s="12">
        <v>6</v>
      </c>
      <c r="J12" s="9">
        <v>7</v>
      </c>
      <c r="K12" s="13">
        <f t="shared" si="3"/>
        <v>0.8571428571428571</v>
      </c>
      <c r="L12" s="9">
        <v>0</v>
      </c>
      <c r="M12" s="33">
        <v>2</v>
      </c>
      <c r="N12" s="14">
        <v>18</v>
      </c>
      <c r="O12" s="33">
        <v>5</v>
      </c>
      <c r="P12" s="14">
        <v>4</v>
      </c>
      <c r="Q12" s="9">
        <v>3</v>
      </c>
      <c r="R12" s="45">
        <v>1.33</v>
      </c>
      <c r="S12" s="14"/>
      <c r="T12" s="9">
        <v>0</v>
      </c>
      <c r="U12" s="9">
        <v>0</v>
      </c>
      <c r="V12" s="33">
        <f t="shared" si="5"/>
        <v>0</v>
      </c>
    </row>
    <row r="13" spans="1:22" ht="15.75">
      <c r="A13" s="10" t="s">
        <v>39</v>
      </c>
      <c r="B13" s="9">
        <v>3</v>
      </c>
      <c r="C13" s="12">
        <v>11</v>
      </c>
      <c r="D13" s="9">
        <v>13</v>
      </c>
      <c r="E13" s="9">
        <v>3</v>
      </c>
      <c r="F13" s="9">
        <f t="shared" si="0"/>
        <v>27</v>
      </c>
      <c r="G13" s="13">
        <f t="shared" si="1"/>
        <v>0.8888888888888888</v>
      </c>
      <c r="H13" s="38">
        <f t="shared" si="2"/>
        <v>3.6666666666666665</v>
      </c>
      <c r="I13" s="12">
        <v>0</v>
      </c>
      <c r="J13" s="9">
        <v>0</v>
      </c>
      <c r="K13" s="13" t="e">
        <f t="shared" si="3"/>
        <v>#DIV/0!</v>
      </c>
      <c r="L13" s="9">
        <v>0</v>
      </c>
      <c r="M13" s="33">
        <v>0</v>
      </c>
      <c r="N13" s="14">
        <v>4</v>
      </c>
      <c r="O13" s="33">
        <v>1</v>
      </c>
      <c r="P13" s="14">
        <v>1</v>
      </c>
      <c r="Q13" s="9">
        <v>0</v>
      </c>
      <c r="R13" s="34">
        <f t="shared" si="4"/>
        <v>0.3333333333333333</v>
      </c>
      <c r="S13" s="14">
        <v>0</v>
      </c>
      <c r="T13" s="9">
        <v>0</v>
      </c>
      <c r="U13" s="9">
        <v>4</v>
      </c>
      <c r="V13" s="33">
        <f t="shared" si="5"/>
        <v>0</v>
      </c>
    </row>
    <row r="14" spans="1:22" ht="15.75">
      <c r="A14" s="10" t="s">
        <v>42</v>
      </c>
      <c r="B14" s="9">
        <v>0</v>
      </c>
      <c r="C14" s="12">
        <v>0</v>
      </c>
      <c r="D14" s="9">
        <v>0</v>
      </c>
      <c r="E14" s="9">
        <v>0</v>
      </c>
      <c r="F14" s="9">
        <f t="shared" si="0"/>
        <v>0</v>
      </c>
      <c r="G14" s="13" t="e">
        <f t="shared" si="1"/>
        <v>#DIV/0!</v>
      </c>
      <c r="H14" s="38" t="e">
        <f t="shared" si="2"/>
        <v>#DIV/0!</v>
      </c>
      <c r="I14" s="12">
        <v>0</v>
      </c>
      <c r="J14" s="9">
        <v>0</v>
      </c>
      <c r="K14" s="13" t="e">
        <f t="shared" si="3"/>
        <v>#DIV/0!</v>
      </c>
      <c r="L14" s="9">
        <v>0</v>
      </c>
      <c r="M14" s="33">
        <v>0</v>
      </c>
      <c r="N14" s="14">
        <v>0</v>
      </c>
      <c r="O14" s="33">
        <v>0</v>
      </c>
      <c r="P14" s="14">
        <v>0</v>
      </c>
      <c r="Q14" s="9">
        <v>0</v>
      </c>
      <c r="R14" s="34" t="e">
        <f t="shared" si="4"/>
        <v>#DIV/0!</v>
      </c>
      <c r="S14" s="14">
        <v>0</v>
      </c>
      <c r="T14" s="9">
        <v>0</v>
      </c>
      <c r="U14" s="9">
        <v>0</v>
      </c>
      <c r="V14" s="33" t="e">
        <f t="shared" si="5"/>
        <v>#DIV/0!</v>
      </c>
    </row>
    <row r="15" spans="1:22" ht="15.75">
      <c r="A15" s="10" t="s">
        <v>43</v>
      </c>
      <c r="B15" s="9">
        <v>3</v>
      </c>
      <c r="C15" s="12">
        <v>4</v>
      </c>
      <c r="D15" s="9">
        <v>7</v>
      </c>
      <c r="E15" s="9">
        <v>3</v>
      </c>
      <c r="F15" s="9">
        <f t="shared" si="0"/>
        <v>14</v>
      </c>
      <c r="G15" s="13">
        <f t="shared" si="1"/>
        <v>0.7857142857142857</v>
      </c>
      <c r="H15" s="38">
        <f t="shared" si="2"/>
        <v>1.3333333333333333</v>
      </c>
      <c r="I15" s="12">
        <v>9</v>
      </c>
      <c r="J15" s="9">
        <v>9</v>
      </c>
      <c r="K15" s="13">
        <f t="shared" si="3"/>
        <v>1</v>
      </c>
      <c r="L15" s="9">
        <v>2</v>
      </c>
      <c r="M15" s="33">
        <v>4</v>
      </c>
      <c r="N15" s="14">
        <v>16</v>
      </c>
      <c r="O15" s="33">
        <v>1</v>
      </c>
      <c r="P15" s="14">
        <v>2</v>
      </c>
      <c r="Q15" s="9">
        <v>1</v>
      </c>
      <c r="R15" s="34">
        <f t="shared" si="4"/>
        <v>0.6666666666666666</v>
      </c>
      <c r="S15" s="14">
        <v>0</v>
      </c>
      <c r="T15" s="9">
        <v>0</v>
      </c>
      <c r="U15" s="9">
        <v>0</v>
      </c>
      <c r="V15" s="33">
        <f t="shared" si="5"/>
        <v>0</v>
      </c>
    </row>
    <row r="16" spans="1:22" ht="15.75">
      <c r="A16" s="10" t="s">
        <v>37</v>
      </c>
      <c r="B16" s="9">
        <v>3</v>
      </c>
      <c r="C16" s="12">
        <v>0</v>
      </c>
      <c r="D16" s="9">
        <v>0</v>
      </c>
      <c r="E16" s="9">
        <v>0</v>
      </c>
      <c r="F16" s="9">
        <f t="shared" si="0"/>
        <v>0</v>
      </c>
      <c r="G16" s="13" t="e">
        <f t="shared" si="1"/>
        <v>#DIV/0!</v>
      </c>
      <c r="H16" s="38">
        <f t="shared" si="2"/>
        <v>0</v>
      </c>
      <c r="I16" s="12">
        <v>11</v>
      </c>
      <c r="J16" s="9">
        <v>12</v>
      </c>
      <c r="K16" s="13">
        <f t="shared" si="3"/>
        <v>0.9166666666666666</v>
      </c>
      <c r="L16" s="9">
        <v>4</v>
      </c>
      <c r="M16" s="33">
        <v>6</v>
      </c>
      <c r="N16" s="14">
        <v>32</v>
      </c>
      <c r="O16" s="33">
        <v>4</v>
      </c>
      <c r="P16" s="14">
        <v>7</v>
      </c>
      <c r="Q16" s="9">
        <v>1</v>
      </c>
      <c r="R16" s="34">
        <f t="shared" si="4"/>
        <v>2.3333333333333335</v>
      </c>
      <c r="S16" s="14">
        <v>0</v>
      </c>
      <c r="T16" s="9">
        <v>0</v>
      </c>
      <c r="U16" s="9">
        <v>0</v>
      </c>
      <c r="V16" s="33">
        <f t="shared" si="5"/>
        <v>0</v>
      </c>
    </row>
    <row r="17" spans="1:22" ht="15.75">
      <c r="A17" s="10" t="s">
        <v>41</v>
      </c>
      <c r="B17" s="9">
        <v>0</v>
      </c>
      <c r="C17" s="12">
        <v>0</v>
      </c>
      <c r="D17" s="9">
        <v>0</v>
      </c>
      <c r="E17" s="9">
        <v>0</v>
      </c>
      <c r="F17" s="9">
        <f t="shared" si="0"/>
        <v>0</v>
      </c>
      <c r="G17" s="13" t="e">
        <f t="shared" si="1"/>
        <v>#DIV/0!</v>
      </c>
      <c r="H17" s="38" t="e">
        <f t="shared" si="2"/>
        <v>#DIV/0!</v>
      </c>
      <c r="I17" s="12">
        <v>0</v>
      </c>
      <c r="J17" s="9">
        <v>0</v>
      </c>
      <c r="K17" s="13" t="e">
        <f t="shared" si="3"/>
        <v>#DIV/0!</v>
      </c>
      <c r="L17" s="9">
        <v>0</v>
      </c>
      <c r="M17" s="33">
        <v>0</v>
      </c>
      <c r="N17" s="14">
        <v>0</v>
      </c>
      <c r="O17" s="33">
        <v>0</v>
      </c>
      <c r="P17" s="14">
        <v>0</v>
      </c>
      <c r="Q17" s="9">
        <v>0</v>
      </c>
      <c r="R17" s="34" t="e">
        <f t="shared" si="4"/>
        <v>#DIV/0!</v>
      </c>
      <c r="S17" s="14">
        <v>0</v>
      </c>
      <c r="T17" s="9">
        <v>0</v>
      </c>
      <c r="U17" s="9">
        <v>0</v>
      </c>
      <c r="V17" s="33" t="e">
        <f t="shared" si="5"/>
        <v>#DIV/0!</v>
      </c>
    </row>
    <row r="18" spans="1:22" ht="15.75">
      <c r="A18" s="10" t="s">
        <v>40</v>
      </c>
      <c r="B18" s="9">
        <v>0</v>
      </c>
      <c r="C18" s="12">
        <v>0</v>
      </c>
      <c r="D18" s="9">
        <v>0</v>
      </c>
      <c r="E18" s="9">
        <v>0</v>
      </c>
      <c r="F18" s="9">
        <f t="shared" si="0"/>
        <v>0</v>
      </c>
      <c r="G18" s="13" t="e">
        <f t="shared" si="1"/>
        <v>#DIV/0!</v>
      </c>
      <c r="H18" s="38" t="e">
        <f t="shared" si="2"/>
        <v>#DIV/0!</v>
      </c>
      <c r="I18" s="12">
        <v>0</v>
      </c>
      <c r="J18" s="9">
        <v>0</v>
      </c>
      <c r="K18" s="13" t="e">
        <f t="shared" si="3"/>
        <v>#DIV/0!</v>
      </c>
      <c r="L18" s="9">
        <v>0</v>
      </c>
      <c r="M18" s="33">
        <v>0</v>
      </c>
      <c r="N18" s="14">
        <v>0</v>
      </c>
      <c r="O18" s="33">
        <v>0</v>
      </c>
      <c r="P18" s="14">
        <v>0</v>
      </c>
      <c r="Q18" s="9">
        <v>0</v>
      </c>
      <c r="R18" s="34" t="e">
        <f t="shared" si="4"/>
        <v>#DIV/0!</v>
      </c>
      <c r="S18" s="14">
        <v>0</v>
      </c>
      <c r="T18" s="9">
        <v>0</v>
      </c>
      <c r="U18" s="9">
        <v>0</v>
      </c>
      <c r="V18" s="33" t="e">
        <f t="shared" si="5"/>
        <v>#DIV/0!</v>
      </c>
    </row>
    <row r="19" spans="1:22" ht="15.75">
      <c r="A19" s="10" t="s">
        <v>44</v>
      </c>
      <c r="B19" s="9">
        <v>3</v>
      </c>
      <c r="C19" s="12">
        <v>7</v>
      </c>
      <c r="D19" s="9">
        <v>5</v>
      </c>
      <c r="E19" s="9">
        <v>1</v>
      </c>
      <c r="F19" s="9">
        <f t="shared" si="0"/>
        <v>13</v>
      </c>
      <c r="G19" s="13">
        <f t="shared" si="1"/>
        <v>0.9230769230769231</v>
      </c>
      <c r="H19" s="38">
        <f t="shared" si="2"/>
        <v>2.3333333333333335</v>
      </c>
      <c r="I19" s="12">
        <v>6</v>
      </c>
      <c r="J19" s="9">
        <v>7</v>
      </c>
      <c r="K19" s="13">
        <f t="shared" si="3"/>
        <v>0.8571428571428571</v>
      </c>
      <c r="L19" s="9">
        <v>1</v>
      </c>
      <c r="M19" s="33">
        <v>2</v>
      </c>
      <c r="N19" s="14">
        <v>3</v>
      </c>
      <c r="O19" s="33">
        <v>0</v>
      </c>
      <c r="P19" s="14">
        <v>1</v>
      </c>
      <c r="Q19" s="9">
        <v>0</v>
      </c>
      <c r="R19" s="34">
        <f t="shared" si="4"/>
        <v>0.3333333333333333</v>
      </c>
      <c r="S19" s="14">
        <v>1</v>
      </c>
      <c r="T19" s="9">
        <v>0</v>
      </c>
      <c r="U19" s="9">
        <v>4</v>
      </c>
      <c r="V19" s="33">
        <f t="shared" si="5"/>
        <v>0.3333333333333333</v>
      </c>
    </row>
    <row r="20" spans="1:22" ht="15.75">
      <c r="A20" s="10" t="s">
        <v>46</v>
      </c>
      <c r="B20" s="9">
        <v>0</v>
      </c>
      <c r="C20" s="12">
        <v>0</v>
      </c>
      <c r="D20" s="9">
        <v>0</v>
      </c>
      <c r="E20" s="9">
        <v>0</v>
      </c>
      <c r="F20" s="9">
        <f t="shared" si="0"/>
        <v>0</v>
      </c>
      <c r="G20" s="13" t="e">
        <f t="shared" si="1"/>
        <v>#DIV/0!</v>
      </c>
      <c r="H20" s="38" t="e">
        <f t="shared" si="2"/>
        <v>#DIV/0!</v>
      </c>
      <c r="I20" s="12">
        <v>0</v>
      </c>
      <c r="J20" s="9">
        <v>0</v>
      </c>
      <c r="K20" s="13" t="e">
        <f t="shared" si="3"/>
        <v>#DIV/0!</v>
      </c>
      <c r="L20" s="9">
        <v>0</v>
      </c>
      <c r="M20" s="33">
        <v>0</v>
      </c>
      <c r="N20" s="14">
        <v>0</v>
      </c>
      <c r="O20" s="33">
        <v>0</v>
      </c>
      <c r="P20" s="14">
        <v>0</v>
      </c>
      <c r="Q20" s="9">
        <v>0</v>
      </c>
      <c r="R20" s="34" t="e">
        <f t="shared" si="4"/>
        <v>#DIV/0!</v>
      </c>
      <c r="S20" s="14">
        <v>0</v>
      </c>
      <c r="T20" s="9">
        <v>0</v>
      </c>
      <c r="U20" s="9">
        <v>0</v>
      </c>
      <c r="V20" s="33" t="e">
        <f t="shared" si="5"/>
        <v>#DIV/0!</v>
      </c>
    </row>
    <row r="21" spans="1:22" ht="15.75">
      <c r="A21" s="10" t="s">
        <v>47</v>
      </c>
      <c r="B21" s="9">
        <v>0</v>
      </c>
      <c r="C21" s="12">
        <v>0</v>
      </c>
      <c r="D21" s="9">
        <v>0</v>
      </c>
      <c r="E21" s="9">
        <v>0</v>
      </c>
      <c r="F21" s="9">
        <f t="shared" si="0"/>
        <v>0</v>
      </c>
      <c r="G21" s="13" t="e">
        <f t="shared" si="1"/>
        <v>#DIV/0!</v>
      </c>
      <c r="H21" s="38" t="e">
        <f t="shared" si="2"/>
        <v>#DIV/0!</v>
      </c>
      <c r="I21" s="12">
        <v>0</v>
      </c>
      <c r="J21" s="9">
        <v>0</v>
      </c>
      <c r="K21" s="13" t="e">
        <f t="shared" si="3"/>
        <v>#DIV/0!</v>
      </c>
      <c r="L21" s="9">
        <v>0</v>
      </c>
      <c r="M21" s="33">
        <v>0</v>
      </c>
      <c r="N21" s="14">
        <v>0</v>
      </c>
      <c r="O21" s="33">
        <v>0</v>
      </c>
      <c r="P21" s="14">
        <v>0</v>
      </c>
      <c r="Q21" s="9">
        <v>0</v>
      </c>
      <c r="R21" s="34" t="e">
        <f t="shared" si="4"/>
        <v>#DIV/0!</v>
      </c>
      <c r="S21" s="14">
        <v>0</v>
      </c>
      <c r="T21" s="9">
        <v>0</v>
      </c>
      <c r="U21" s="9">
        <v>0</v>
      </c>
      <c r="V21" s="33" t="e">
        <f t="shared" si="5"/>
        <v>#DIV/0!</v>
      </c>
    </row>
    <row r="22" spans="1:22" ht="15.75">
      <c r="A22" s="10"/>
      <c r="B22" s="9">
        <v>0</v>
      </c>
      <c r="C22" s="12">
        <v>0</v>
      </c>
      <c r="D22" s="9">
        <v>0</v>
      </c>
      <c r="E22" s="9">
        <v>0</v>
      </c>
      <c r="F22" s="9">
        <f t="shared" si="0"/>
        <v>0</v>
      </c>
      <c r="G22" s="13" t="e">
        <f t="shared" si="1"/>
        <v>#DIV/0!</v>
      </c>
      <c r="H22" s="38" t="e">
        <f t="shared" si="2"/>
        <v>#DIV/0!</v>
      </c>
      <c r="I22" s="12">
        <v>0</v>
      </c>
      <c r="J22" s="9">
        <v>0</v>
      </c>
      <c r="K22" s="13" t="e">
        <f t="shared" si="3"/>
        <v>#DIV/0!</v>
      </c>
      <c r="L22" s="9">
        <v>0</v>
      </c>
      <c r="M22" s="33">
        <v>0</v>
      </c>
      <c r="N22" s="14">
        <v>0</v>
      </c>
      <c r="O22" s="33">
        <v>0</v>
      </c>
      <c r="P22" s="14">
        <v>0</v>
      </c>
      <c r="Q22" s="9">
        <v>0</v>
      </c>
      <c r="R22" s="34" t="e">
        <f t="shared" si="4"/>
        <v>#DIV/0!</v>
      </c>
      <c r="S22" s="14">
        <v>0</v>
      </c>
      <c r="T22" s="9">
        <v>0</v>
      </c>
      <c r="U22" s="9">
        <v>0</v>
      </c>
      <c r="V22" s="33" t="e">
        <f t="shared" si="5"/>
        <v>#DIV/0!</v>
      </c>
    </row>
    <row r="23" spans="1:22" ht="15.75">
      <c r="A23" s="10"/>
      <c r="B23" s="9">
        <v>0</v>
      </c>
      <c r="C23" s="12">
        <v>0</v>
      </c>
      <c r="D23" s="9">
        <v>0</v>
      </c>
      <c r="E23" s="9">
        <v>0</v>
      </c>
      <c r="F23" s="9">
        <f t="shared" si="0"/>
        <v>0</v>
      </c>
      <c r="G23" s="13" t="e">
        <f t="shared" si="1"/>
        <v>#DIV/0!</v>
      </c>
      <c r="H23" s="38" t="e">
        <f t="shared" si="2"/>
        <v>#DIV/0!</v>
      </c>
      <c r="I23" s="12">
        <v>0</v>
      </c>
      <c r="J23" s="9">
        <v>0</v>
      </c>
      <c r="K23" s="13" t="e">
        <f t="shared" si="3"/>
        <v>#DIV/0!</v>
      </c>
      <c r="L23" s="9">
        <v>0</v>
      </c>
      <c r="M23" s="33">
        <v>0</v>
      </c>
      <c r="N23" s="14">
        <v>0</v>
      </c>
      <c r="O23" s="33">
        <v>0</v>
      </c>
      <c r="P23" s="14">
        <v>0</v>
      </c>
      <c r="Q23" s="9">
        <v>0</v>
      </c>
      <c r="R23" s="34" t="e">
        <f t="shared" si="4"/>
        <v>#DIV/0!</v>
      </c>
      <c r="S23" s="14">
        <v>0</v>
      </c>
      <c r="T23" s="9">
        <v>0</v>
      </c>
      <c r="U23" s="9">
        <v>0</v>
      </c>
      <c r="V23" s="33" t="e">
        <f t="shared" si="5"/>
        <v>#DIV/0!</v>
      </c>
    </row>
    <row r="24" spans="2:22" ht="16.5" thickBot="1">
      <c r="B24" s="9"/>
      <c r="C24" s="12"/>
      <c r="D24" s="9"/>
      <c r="E24" s="9"/>
      <c r="F24" s="9"/>
      <c r="G24" s="31"/>
      <c r="H24" s="39"/>
      <c r="I24" s="12"/>
      <c r="J24" s="9"/>
      <c r="K24" s="31"/>
      <c r="L24" s="9"/>
      <c r="M24" s="9"/>
      <c r="N24" s="12"/>
      <c r="O24" s="14"/>
      <c r="P24" s="12"/>
      <c r="Q24" s="9"/>
      <c r="R24" s="15"/>
      <c r="S24" s="12"/>
      <c r="T24" s="9"/>
      <c r="U24" s="9"/>
      <c r="V24" s="33"/>
    </row>
    <row r="25" spans="1:22" ht="18.75">
      <c r="A25" s="16" t="s">
        <v>30</v>
      </c>
      <c r="B25" s="17">
        <v>3</v>
      </c>
      <c r="C25" s="18">
        <f>SUM(C10:C24)</f>
        <v>35</v>
      </c>
      <c r="D25" s="29">
        <f>SUM(D10:D24)</f>
        <v>49</v>
      </c>
      <c r="E25" s="29">
        <f>SUM(E10:E24)</f>
        <v>17</v>
      </c>
      <c r="F25" s="17">
        <f>SUM(F10:F24)</f>
        <v>101</v>
      </c>
      <c r="G25" s="32">
        <f>((C25+D25)/F25)</f>
        <v>0.8316831683168316</v>
      </c>
      <c r="H25" s="40">
        <f>(C25/B25)</f>
        <v>11.666666666666666</v>
      </c>
      <c r="I25" s="18">
        <f>SUM(I10:I24)</f>
        <v>68</v>
      </c>
      <c r="J25" s="29">
        <f>SUM(J10:J24)</f>
        <v>73</v>
      </c>
      <c r="K25" s="26">
        <f>(I25/J25)</f>
        <v>0.9315068493150684</v>
      </c>
      <c r="L25" s="17">
        <f aca="true" t="shared" si="6" ref="L25:Q25">SUM(L10:L24)</f>
        <v>11</v>
      </c>
      <c r="M25" s="30">
        <f t="shared" si="6"/>
        <v>41</v>
      </c>
      <c r="N25" s="29">
        <f t="shared" si="6"/>
        <v>105</v>
      </c>
      <c r="O25" s="17">
        <f t="shared" si="6"/>
        <v>14</v>
      </c>
      <c r="P25" s="18">
        <f t="shared" si="6"/>
        <v>19</v>
      </c>
      <c r="Q25" s="29">
        <f t="shared" si="6"/>
        <v>9</v>
      </c>
      <c r="R25" s="19">
        <f>(P25)/B25</f>
        <v>6.333333333333333</v>
      </c>
      <c r="S25" s="18">
        <f>SUM(S10:S24)</f>
        <v>2</v>
      </c>
      <c r="T25" s="17">
        <f>SUM(T10:T24)</f>
        <v>1</v>
      </c>
      <c r="U25" s="17">
        <f>SUM(U10:U24)</f>
        <v>9</v>
      </c>
      <c r="V25" s="30">
        <f>(S25)/B25</f>
        <v>0.6666666666666666</v>
      </c>
    </row>
    <row r="26" spans="1:22" ht="15.75">
      <c r="A26" s="20"/>
      <c r="B26" s="20"/>
      <c r="C26" s="20"/>
      <c r="D26" s="20"/>
      <c r="E26" s="20"/>
      <c r="F26" s="20"/>
      <c r="G26" s="21"/>
      <c r="H26" s="4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5.75">
      <c r="A27" s="20"/>
      <c r="B27" s="20"/>
      <c r="C27" s="20" t="s">
        <v>31</v>
      </c>
      <c r="D27" s="20" t="s">
        <v>27</v>
      </c>
      <c r="E27" s="20" t="s">
        <v>32</v>
      </c>
      <c r="F27" s="20" t="s">
        <v>33</v>
      </c>
      <c r="G27" s="21" t="s">
        <v>34</v>
      </c>
      <c r="H27" s="41" t="s">
        <v>35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15.75">
      <c r="A28" s="27" t="s">
        <v>36</v>
      </c>
      <c r="B28" s="22"/>
      <c r="C28" s="9">
        <v>23</v>
      </c>
      <c r="D28" s="9">
        <v>42</v>
      </c>
      <c r="E28" s="9">
        <v>0</v>
      </c>
      <c r="F28" s="9">
        <f>SUM(C28:E28)</f>
        <v>65</v>
      </c>
      <c r="G28" s="13">
        <f>((C28+D28)/F28)</f>
        <v>1</v>
      </c>
      <c r="H28" s="42">
        <f>(C28/B10)</f>
        <v>7.666666666666667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ht="16.5" thickBot="1">
      <c r="A29" s="28" t="s">
        <v>43</v>
      </c>
      <c r="B29" s="24"/>
      <c r="C29" s="9">
        <v>0</v>
      </c>
      <c r="D29" s="9">
        <v>5</v>
      </c>
      <c r="E29" s="9">
        <v>1</v>
      </c>
      <c r="F29" s="9">
        <f>SUM(C29:E29)</f>
        <v>6</v>
      </c>
      <c r="G29" s="13">
        <f>((C29+D29)/F29)</f>
        <v>0.8333333333333334</v>
      </c>
      <c r="H29" s="43">
        <f>(C29/B15)</f>
        <v>0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ht="18.75">
      <c r="A30" s="23" t="s">
        <v>33</v>
      </c>
      <c r="B30" s="24"/>
      <c r="C30" s="25">
        <f>SUM(C28:C29)</f>
        <v>23</v>
      </c>
      <c r="D30" s="25">
        <f>SUM(D28:D29)</f>
        <v>47</v>
      </c>
      <c r="E30" s="25">
        <f>SUM(E28:E29)</f>
        <v>1</v>
      </c>
      <c r="F30" s="25">
        <f>SUM(C30:E30)</f>
        <v>71</v>
      </c>
      <c r="G30" s="26">
        <f>((C30+D30)/F30)</f>
        <v>0.9859154929577465</v>
      </c>
      <c r="H30" s="44">
        <f>SUM(H28:H29)</f>
        <v>7.666666666666667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</sheetData>
  <mergeCells count="8">
    <mergeCell ref="P8:R8"/>
    <mergeCell ref="S8:V8"/>
    <mergeCell ref="E1:O3"/>
    <mergeCell ref="A8:B8"/>
    <mergeCell ref="C8:H8"/>
    <mergeCell ref="I8:M8"/>
    <mergeCell ref="N8:O8"/>
    <mergeCell ref="G4:K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3">
      <selection activeCell="B26" sqref="B26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36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25</v>
      </c>
      <c r="C1" s="3">
        <v>20</v>
      </c>
      <c r="E1" s="49" t="s">
        <v>50</v>
      </c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1" t="s">
        <v>1</v>
      </c>
      <c r="B2" s="2">
        <v>25</v>
      </c>
      <c r="C2" s="4">
        <v>9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">
      <c r="A3" s="1" t="s">
        <v>2</v>
      </c>
      <c r="B3" s="2"/>
      <c r="C3" s="4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3" ht="15">
      <c r="A4" s="1" t="s">
        <v>3</v>
      </c>
      <c r="B4" s="2"/>
      <c r="C4" s="4"/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50</v>
      </c>
      <c r="C6" s="6">
        <f>SUM(C1:C5)</f>
        <v>29</v>
      </c>
    </row>
    <row r="7" spans="1:3" ht="24" customHeight="1">
      <c r="A7" s="7"/>
      <c r="C7" s="8"/>
    </row>
    <row r="8" spans="1:22" ht="18.75">
      <c r="A8" s="50" t="s">
        <v>5</v>
      </c>
      <c r="B8" s="51"/>
      <c r="C8" s="46" t="s">
        <v>6</v>
      </c>
      <c r="D8" s="47"/>
      <c r="E8" s="47"/>
      <c r="F8" s="47"/>
      <c r="G8" s="47"/>
      <c r="H8" s="48"/>
      <c r="I8" s="46" t="s">
        <v>7</v>
      </c>
      <c r="J8" s="47"/>
      <c r="K8" s="47"/>
      <c r="L8" s="47"/>
      <c r="M8" s="48"/>
      <c r="N8" s="52" t="s">
        <v>8</v>
      </c>
      <c r="O8" s="53"/>
      <c r="P8" s="46" t="s">
        <v>9</v>
      </c>
      <c r="Q8" s="47"/>
      <c r="R8" s="48"/>
      <c r="S8" s="46" t="s">
        <v>10</v>
      </c>
      <c r="T8" s="47"/>
      <c r="U8" s="47"/>
      <c r="V8" s="48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37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35" t="s">
        <v>29</v>
      </c>
    </row>
    <row r="10" spans="1:22" ht="15.75">
      <c r="A10" s="10" t="s">
        <v>36</v>
      </c>
      <c r="B10" s="9">
        <v>2</v>
      </c>
      <c r="C10" s="12">
        <v>1</v>
      </c>
      <c r="D10" s="9">
        <v>0</v>
      </c>
      <c r="E10" s="9">
        <v>0</v>
      </c>
      <c r="F10" s="9">
        <f>SUM(C10:E10)</f>
        <v>1</v>
      </c>
      <c r="G10" s="13">
        <f>((C10+D10)/F10)</f>
        <v>1</v>
      </c>
      <c r="H10" s="38">
        <f aca="true" t="shared" si="0" ref="H10:H25">(C10/B10)</f>
        <v>0.5</v>
      </c>
      <c r="I10" s="12">
        <v>15</v>
      </c>
      <c r="J10" s="9">
        <v>15</v>
      </c>
      <c r="K10" s="13">
        <f aca="true" t="shared" si="1" ref="K10:K25">(I10/J10)</f>
        <v>1</v>
      </c>
      <c r="L10" s="9">
        <v>4</v>
      </c>
      <c r="M10" s="33">
        <v>8</v>
      </c>
      <c r="N10" s="14">
        <v>4</v>
      </c>
      <c r="O10" s="33">
        <v>0</v>
      </c>
      <c r="P10" s="14">
        <v>0</v>
      </c>
      <c r="Q10" s="9">
        <v>0</v>
      </c>
      <c r="R10" s="34">
        <f>P10/B10</f>
        <v>0</v>
      </c>
      <c r="S10" s="14">
        <v>0</v>
      </c>
      <c r="T10" s="9">
        <v>0</v>
      </c>
      <c r="U10" s="9">
        <v>0</v>
      </c>
      <c r="V10" s="33">
        <f>(S10+T10)/B10</f>
        <v>0</v>
      </c>
    </row>
    <row r="11" spans="1:22" ht="15.75">
      <c r="A11" s="10" t="s">
        <v>45</v>
      </c>
      <c r="B11" s="9">
        <v>2</v>
      </c>
      <c r="C11" s="12">
        <v>1</v>
      </c>
      <c r="D11" s="9">
        <v>2</v>
      </c>
      <c r="E11" s="9">
        <v>3</v>
      </c>
      <c r="F11" s="9">
        <f>SUM(C11:E11)</f>
        <v>6</v>
      </c>
      <c r="G11" s="13">
        <f aca="true" t="shared" si="2" ref="G11:G25">((C11+D11)/F11)</f>
        <v>0.5</v>
      </c>
      <c r="H11" s="38">
        <f t="shared" si="0"/>
        <v>0.5</v>
      </c>
      <c r="I11" s="12">
        <v>7</v>
      </c>
      <c r="J11" s="9">
        <v>8</v>
      </c>
      <c r="K11" s="13">
        <f t="shared" si="1"/>
        <v>0.875</v>
      </c>
      <c r="L11" s="9">
        <v>2</v>
      </c>
      <c r="M11" s="33">
        <v>6</v>
      </c>
      <c r="N11" s="14">
        <v>12</v>
      </c>
      <c r="O11" s="33">
        <v>1</v>
      </c>
      <c r="P11" s="14">
        <v>1</v>
      </c>
      <c r="Q11" s="9">
        <v>1</v>
      </c>
      <c r="R11" s="34">
        <f aca="true" t="shared" si="3" ref="R11:R23">P11/B11</f>
        <v>0.5</v>
      </c>
      <c r="S11" s="14">
        <v>0</v>
      </c>
      <c r="T11" s="9">
        <v>0</v>
      </c>
      <c r="U11" s="9">
        <v>0</v>
      </c>
      <c r="V11" s="33">
        <f aca="true" t="shared" si="4" ref="V11:V23">(S11+T11)/B11</f>
        <v>0</v>
      </c>
    </row>
    <row r="12" spans="1:22" ht="15.75">
      <c r="A12" s="10" t="s">
        <v>38</v>
      </c>
      <c r="B12" s="9">
        <v>2</v>
      </c>
      <c r="C12" s="12">
        <v>6</v>
      </c>
      <c r="D12" s="9">
        <v>4</v>
      </c>
      <c r="E12" s="9">
        <v>3</v>
      </c>
      <c r="F12" s="9">
        <f>SUM(C12:E12)</f>
        <v>13</v>
      </c>
      <c r="G12" s="13">
        <f t="shared" si="2"/>
        <v>0.7692307692307693</v>
      </c>
      <c r="H12" s="38">
        <f t="shared" si="0"/>
        <v>3</v>
      </c>
      <c r="I12" s="12">
        <v>7</v>
      </c>
      <c r="J12" s="9">
        <v>9</v>
      </c>
      <c r="K12" s="13">
        <f t="shared" si="1"/>
        <v>0.7777777777777778</v>
      </c>
      <c r="L12" s="9">
        <v>3</v>
      </c>
      <c r="M12" s="33">
        <v>6</v>
      </c>
      <c r="N12" s="14">
        <v>7</v>
      </c>
      <c r="O12" s="33">
        <v>1</v>
      </c>
      <c r="P12" s="14">
        <v>0</v>
      </c>
      <c r="Q12" s="9">
        <v>0</v>
      </c>
      <c r="R12" s="34">
        <f t="shared" si="3"/>
        <v>0</v>
      </c>
      <c r="S12" s="14">
        <v>0</v>
      </c>
      <c r="T12" s="9">
        <v>0</v>
      </c>
      <c r="U12" s="9">
        <v>0</v>
      </c>
      <c r="V12" s="33">
        <f t="shared" si="4"/>
        <v>0</v>
      </c>
    </row>
    <row r="13" spans="1:22" ht="15.75">
      <c r="A13" s="10" t="s">
        <v>39</v>
      </c>
      <c r="B13" s="9">
        <v>2</v>
      </c>
      <c r="C13" s="12">
        <v>6</v>
      </c>
      <c r="D13" s="9">
        <v>1</v>
      </c>
      <c r="E13" s="9">
        <v>2</v>
      </c>
      <c r="F13" s="9">
        <f>SUM(C13:E13)</f>
        <v>9</v>
      </c>
      <c r="G13" s="13">
        <f t="shared" si="2"/>
        <v>0.7777777777777778</v>
      </c>
      <c r="H13" s="38">
        <f t="shared" si="0"/>
        <v>3</v>
      </c>
      <c r="I13" s="12">
        <v>6</v>
      </c>
      <c r="J13" s="9">
        <v>7</v>
      </c>
      <c r="K13" s="13">
        <f t="shared" si="1"/>
        <v>0.8571428571428571</v>
      </c>
      <c r="L13" s="9">
        <v>1</v>
      </c>
      <c r="M13" s="33">
        <v>4</v>
      </c>
      <c r="N13" s="14">
        <v>1</v>
      </c>
      <c r="O13" s="33">
        <v>0</v>
      </c>
      <c r="P13" s="14">
        <v>0</v>
      </c>
      <c r="Q13" s="9">
        <v>0</v>
      </c>
      <c r="R13" s="34">
        <f t="shared" si="3"/>
        <v>0</v>
      </c>
      <c r="S13" s="14">
        <v>0</v>
      </c>
      <c r="T13" s="9">
        <v>0</v>
      </c>
      <c r="U13" s="9">
        <v>0</v>
      </c>
      <c r="V13" s="33">
        <f t="shared" si="4"/>
        <v>0</v>
      </c>
    </row>
    <row r="14" spans="1:22" ht="15.75">
      <c r="A14" s="10" t="s">
        <v>42</v>
      </c>
      <c r="B14" s="9">
        <v>2</v>
      </c>
      <c r="C14" s="12">
        <v>2</v>
      </c>
      <c r="D14" s="9">
        <v>3</v>
      </c>
      <c r="E14" s="9">
        <v>1</v>
      </c>
      <c r="F14" s="9">
        <f>SUM(C14:E14)</f>
        <v>6</v>
      </c>
      <c r="G14" s="13">
        <f t="shared" si="2"/>
        <v>0.8333333333333334</v>
      </c>
      <c r="H14" s="38">
        <f t="shared" si="0"/>
        <v>1</v>
      </c>
      <c r="I14" s="12">
        <v>2</v>
      </c>
      <c r="J14" s="9">
        <v>2</v>
      </c>
      <c r="K14" s="13">
        <f t="shared" si="1"/>
        <v>1</v>
      </c>
      <c r="L14" s="9">
        <v>0</v>
      </c>
      <c r="M14" s="33">
        <v>0</v>
      </c>
      <c r="N14" s="14">
        <v>2</v>
      </c>
      <c r="O14" s="33">
        <v>0</v>
      </c>
      <c r="P14" s="14">
        <v>0</v>
      </c>
      <c r="Q14" s="9">
        <v>2</v>
      </c>
      <c r="R14" s="34">
        <f t="shared" si="3"/>
        <v>0</v>
      </c>
      <c r="S14" s="14">
        <v>0</v>
      </c>
      <c r="T14" s="9">
        <v>0</v>
      </c>
      <c r="U14" s="9">
        <v>0</v>
      </c>
      <c r="V14" s="33">
        <f t="shared" si="4"/>
        <v>0</v>
      </c>
    </row>
    <row r="15" spans="1:22" ht="15.75">
      <c r="A15" s="10" t="s">
        <v>43</v>
      </c>
      <c r="B15" s="9">
        <v>2</v>
      </c>
      <c r="C15" s="12">
        <v>3</v>
      </c>
      <c r="D15" s="9">
        <v>4</v>
      </c>
      <c r="E15" s="9">
        <v>4</v>
      </c>
      <c r="F15" s="9">
        <f aca="true" t="shared" si="5" ref="F15:F23">SUM(C15:E15)</f>
        <v>11</v>
      </c>
      <c r="G15" s="13">
        <f t="shared" si="2"/>
        <v>0.6363636363636364</v>
      </c>
      <c r="H15" s="38">
        <f t="shared" si="0"/>
        <v>1.5</v>
      </c>
      <c r="I15" s="12">
        <v>6</v>
      </c>
      <c r="J15" s="9">
        <v>8</v>
      </c>
      <c r="K15" s="13">
        <f t="shared" si="1"/>
        <v>0.75</v>
      </c>
      <c r="L15" s="9">
        <v>4</v>
      </c>
      <c r="M15" s="33">
        <v>5</v>
      </c>
      <c r="N15" s="14">
        <v>8</v>
      </c>
      <c r="O15" s="33">
        <v>2</v>
      </c>
      <c r="P15" s="14">
        <v>0</v>
      </c>
      <c r="Q15" s="9">
        <v>0</v>
      </c>
      <c r="R15" s="34">
        <f t="shared" si="3"/>
        <v>0</v>
      </c>
      <c r="S15" s="14">
        <v>0</v>
      </c>
      <c r="T15" s="9">
        <v>0</v>
      </c>
      <c r="U15" s="9">
        <v>0</v>
      </c>
      <c r="V15" s="33">
        <f t="shared" si="4"/>
        <v>0</v>
      </c>
    </row>
    <row r="16" spans="1:22" ht="15.75">
      <c r="A16" s="10" t="s">
        <v>37</v>
      </c>
      <c r="B16" s="9">
        <v>2</v>
      </c>
      <c r="C16" s="12">
        <v>0</v>
      </c>
      <c r="D16" s="9">
        <v>0</v>
      </c>
      <c r="E16" s="9">
        <v>0</v>
      </c>
      <c r="F16" s="9">
        <f t="shared" si="5"/>
        <v>0</v>
      </c>
      <c r="G16" s="13" t="e">
        <f t="shared" si="2"/>
        <v>#DIV/0!</v>
      </c>
      <c r="H16" s="38">
        <f t="shared" si="0"/>
        <v>0</v>
      </c>
      <c r="I16" s="12">
        <v>0</v>
      </c>
      <c r="J16" s="9">
        <v>0</v>
      </c>
      <c r="K16" s="13" t="e">
        <f t="shared" si="1"/>
        <v>#DIV/0!</v>
      </c>
      <c r="L16" s="9">
        <v>0</v>
      </c>
      <c r="M16" s="33">
        <v>0</v>
      </c>
      <c r="N16" s="14">
        <v>16</v>
      </c>
      <c r="O16" s="33">
        <v>2</v>
      </c>
      <c r="P16" s="14">
        <v>0</v>
      </c>
      <c r="Q16" s="9">
        <v>3</v>
      </c>
      <c r="R16" s="34">
        <f t="shared" si="3"/>
        <v>0</v>
      </c>
      <c r="S16" s="14">
        <v>0</v>
      </c>
      <c r="T16" s="9">
        <v>0</v>
      </c>
      <c r="U16" s="9">
        <v>0</v>
      </c>
      <c r="V16" s="33">
        <f t="shared" si="4"/>
        <v>0</v>
      </c>
    </row>
    <row r="17" spans="1:22" ht="15.75">
      <c r="A17" s="10" t="s">
        <v>41</v>
      </c>
      <c r="B17" s="9">
        <v>0</v>
      </c>
      <c r="C17" s="12">
        <v>0</v>
      </c>
      <c r="D17" s="9">
        <v>0</v>
      </c>
      <c r="E17" s="9">
        <v>0</v>
      </c>
      <c r="F17" s="9">
        <f t="shared" si="5"/>
        <v>0</v>
      </c>
      <c r="G17" s="13" t="e">
        <f t="shared" si="2"/>
        <v>#DIV/0!</v>
      </c>
      <c r="H17" s="38" t="e">
        <f t="shared" si="0"/>
        <v>#DIV/0!</v>
      </c>
      <c r="I17" s="12">
        <v>0</v>
      </c>
      <c r="J17" s="9">
        <v>0</v>
      </c>
      <c r="K17" s="13" t="e">
        <f t="shared" si="1"/>
        <v>#DIV/0!</v>
      </c>
      <c r="L17" s="9">
        <v>0</v>
      </c>
      <c r="M17" s="33">
        <v>0</v>
      </c>
      <c r="N17" s="14">
        <v>0</v>
      </c>
      <c r="O17" s="33">
        <v>0</v>
      </c>
      <c r="P17" s="14">
        <v>0</v>
      </c>
      <c r="Q17" s="9">
        <v>0</v>
      </c>
      <c r="R17" s="34" t="e">
        <f t="shared" si="3"/>
        <v>#DIV/0!</v>
      </c>
      <c r="S17" s="14">
        <v>0</v>
      </c>
      <c r="T17" s="9">
        <v>0</v>
      </c>
      <c r="U17" s="9">
        <v>0</v>
      </c>
      <c r="V17" s="33" t="e">
        <f t="shared" si="4"/>
        <v>#DIV/0!</v>
      </c>
    </row>
    <row r="18" spans="1:22" ht="15.75">
      <c r="A18" s="10" t="s">
        <v>40</v>
      </c>
      <c r="B18" s="9">
        <v>0</v>
      </c>
      <c r="C18" s="12">
        <v>0</v>
      </c>
      <c r="D18" s="9">
        <v>0</v>
      </c>
      <c r="E18" s="9">
        <v>0</v>
      </c>
      <c r="F18" s="9">
        <f t="shared" si="5"/>
        <v>0</v>
      </c>
      <c r="G18" s="13" t="e">
        <f t="shared" si="2"/>
        <v>#DIV/0!</v>
      </c>
      <c r="H18" s="38" t="e">
        <f t="shared" si="0"/>
        <v>#DIV/0!</v>
      </c>
      <c r="I18" s="12">
        <v>0</v>
      </c>
      <c r="J18" s="9">
        <v>0</v>
      </c>
      <c r="K18" s="13" t="e">
        <f t="shared" si="1"/>
        <v>#DIV/0!</v>
      </c>
      <c r="L18" s="9">
        <v>0</v>
      </c>
      <c r="M18" s="33">
        <v>0</v>
      </c>
      <c r="N18" s="14">
        <v>0</v>
      </c>
      <c r="O18" s="33">
        <v>0</v>
      </c>
      <c r="P18" s="14">
        <v>0</v>
      </c>
      <c r="Q18" s="9">
        <v>0</v>
      </c>
      <c r="R18" s="34" t="e">
        <f t="shared" si="3"/>
        <v>#DIV/0!</v>
      </c>
      <c r="S18" s="14">
        <v>0</v>
      </c>
      <c r="T18" s="9">
        <v>0</v>
      </c>
      <c r="U18" s="9">
        <v>0</v>
      </c>
      <c r="V18" s="33" t="e">
        <f t="shared" si="4"/>
        <v>#DIV/0!</v>
      </c>
    </row>
    <row r="19" spans="1:22" ht="15.75">
      <c r="A19" s="10" t="s">
        <v>44</v>
      </c>
      <c r="B19" s="9">
        <v>0</v>
      </c>
      <c r="C19" s="12">
        <v>0</v>
      </c>
      <c r="D19" s="9">
        <v>0</v>
      </c>
      <c r="E19" s="9">
        <v>0</v>
      </c>
      <c r="F19" s="9">
        <f t="shared" si="5"/>
        <v>0</v>
      </c>
      <c r="G19" s="13" t="e">
        <f t="shared" si="2"/>
        <v>#DIV/0!</v>
      </c>
      <c r="H19" s="38" t="e">
        <f t="shared" si="0"/>
        <v>#DIV/0!</v>
      </c>
      <c r="I19" s="12">
        <v>0</v>
      </c>
      <c r="J19" s="9">
        <v>0</v>
      </c>
      <c r="K19" s="13" t="e">
        <f t="shared" si="1"/>
        <v>#DIV/0!</v>
      </c>
      <c r="L19" s="9">
        <v>0</v>
      </c>
      <c r="M19" s="33">
        <v>0</v>
      </c>
      <c r="N19" s="14">
        <v>0</v>
      </c>
      <c r="O19" s="33">
        <v>0</v>
      </c>
      <c r="P19" s="14">
        <v>0</v>
      </c>
      <c r="Q19" s="9">
        <v>0</v>
      </c>
      <c r="R19" s="34" t="e">
        <f t="shared" si="3"/>
        <v>#DIV/0!</v>
      </c>
      <c r="S19" s="14">
        <v>0</v>
      </c>
      <c r="T19" s="9">
        <v>0</v>
      </c>
      <c r="U19" s="9">
        <v>0</v>
      </c>
      <c r="V19" s="33" t="e">
        <f t="shared" si="4"/>
        <v>#DIV/0!</v>
      </c>
    </row>
    <row r="20" spans="1:22" ht="15.75">
      <c r="A20" s="10" t="s">
        <v>46</v>
      </c>
      <c r="B20" s="9">
        <v>0</v>
      </c>
      <c r="C20" s="12">
        <v>0</v>
      </c>
      <c r="D20" s="9">
        <v>0</v>
      </c>
      <c r="E20" s="9">
        <v>0</v>
      </c>
      <c r="F20" s="9">
        <f t="shared" si="5"/>
        <v>0</v>
      </c>
      <c r="G20" s="13" t="e">
        <f t="shared" si="2"/>
        <v>#DIV/0!</v>
      </c>
      <c r="H20" s="38" t="e">
        <f t="shared" si="0"/>
        <v>#DIV/0!</v>
      </c>
      <c r="I20" s="12">
        <v>0</v>
      </c>
      <c r="J20" s="9">
        <v>0</v>
      </c>
      <c r="K20" s="13" t="e">
        <f t="shared" si="1"/>
        <v>#DIV/0!</v>
      </c>
      <c r="L20" s="9">
        <v>0</v>
      </c>
      <c r="M20" s="33">
        <v>0</v>
      </c>
      <c r="N20" s="14">
        <v>0</v>
      </c>
      <c r="O20" s="33">
        <v>0</v>
      </c>
      <c r="P20" s="14">
        <v>0</v>
      </c>
      <c r="Q20" s="9">
        <v>0</v>
      </c>
      <c r="R20" s="34" t="e">
        <f t="shared" si="3"/>
        <v>#DIV/0!</v>
      </c>
      <c r="S20" s="14">
        <v>0</v>
      </c>
      <c r="T20" s="9">
        <v>0</v>
      </c>
      <c r="U20" s="9">
        <v>0</v>
      </c>
      <c r="V20" s="33" t="e">
        <f t="shared" si="4"/>
        <v>#DIV/0!</v>
      </c>
    </row>
    <row r="21" spans="1:22" ht="15.75">
      <c r="A21" s="10" t="s">
        <v>47</v>
      </c>
      <c r="B21" s="9">
        <v>0</v>
      </c>
      <c r="C21" s="12">
        <v>0</v>
      </c>
      <c r="D21" s="9">
        <v>0</v>
      </c>
      <c r="E21" s="9">
        <v>0</v>
      </c>
      <c r="F21" s="9">
        <f t="shared" si="5"/>
        <v>0</v>
      </c>
      <c r="G21" s="13" t="e">
        <f t="shared" si="2"/>
        <v>#DIV/0!</v>
      </c>
      <c r="H21" s="38" t="e">
        <f t="shared" si="0"/>
        <v>#DIV/0!</v>
      </c>
      <c r="I21" s="12">
        <v>0</v>
      </c>
      <c r="J21" s="9">
        <v>0</v>
      </c>
      <c r="K21" s="13" t="e">
        <f t="shared" si="1"/>
        <v>#DIV/0!</v>
      </c>
      <c r="L21" s="9">
        <v>0</v>
      </c>
      <c r="M21" s="33">
        <v>0</v>
      </c>
      <c r="N21" s="14">
        <v>0</v>
      </c>
      <c r="O21" s="33">
        <v>0</v>
      </c>
      <c r="P21" s="14">
        <v>0</v>
      </c>
      <c r="Q21" s="9">
        <v>0</v>
      </c>
      <c r="R21" s="34" t="e">
        <f t="shared" si="3"/>
        <v>#DIV/0!</v>
      </c>
      <c r="S21" s="14">
        <v>0</v>
      </c>
      <c r="T21" s="9">
        <v>0</v>
      </c>
      <c r="U21" s="9">
        <v>0</v>
      </c>
      <c r="V21" s="33" t="e">
        <f t="shared" si="4"/>
        <v>#DIV/0!</v>
      </c>
    </row>
    <row r="22" spans="1:22" ht="15.75">
      <c r="A22" s="10"/>
      <c r="B22" s="9">
        <v>0</v>
      </c>
      <c r="C22" s="12">
        <v>0</v>
      </c>
      <c r="D22" s="9">
        <v>0</v>
      </c>
      <c r="E22" s="9">
        <v>0</v>
      </c>
      <c r="F22" s="9">
        <f t="shared" si="5"/>
        <v>0</v>
      </c>
      <c r="G22" s="13" t="e">
        <f t="shared" si="2"/>
        <v>#DIV/0!</v>
      </c>
      <c r="H22" s="38" t="e">
        <f t="shared" si="0"/>
        <v>#DIV/0!</v>
      </c>
      <c r="I22" s="12">
        <v>0</v>
      </c>
      <c r="J22" s="9">
        <v>0</v>
      </c>
      <c r="K22" s="13" t="e">
        <f t="shared" si="1"/>
        <v>#DIV/0!</v>
      </c>
      <c r="L22" s="9">
        <v>0</v>
      </c>
      <c r="M22" s="33">
        <v>0</v>
      </c>
      <c r="N22" s="14">
        <v>0</v>
      </c>
      <c r="O22" s="33">
        <v>0</v>
      </c>
      <c r="P22" s="14">
        <v>0</v>
      </c>
      <c r="Q22" s="9">
        <v>0</v>
      </c>
      <c r="R22" s="34" t="e">
        <f t="shared" si="3"/>
        <v>#DIV/0!</v>
      </c>
      <c r="S22" s="14">
        <v>0</v>
      </c>
      <c r="T22" s="9">
        <v>0</v>
      </c>
      <c r="U22" s="9">
        <v>0</v>
      </c>
      <c r="V22" s="33" t="e">
        <f t="shared" si="4"/>
        <v>#DIV/0!</v>
      </c>
    </row>
    <row r="23" spans="1:22" ht="15.75">
      <c r="A23" s="10"/>
      <c r="B23" s="9">
        <v>0</v>
      </c>
      <c r="C23" s="12">
        <v>0</v>
      </c>
      <c r="D23" s="9">
        <v>0</v>
      </c>
      <c r="E23" s="9">
        <v>0</v>
      </c>
      <c r="F23" s="9">
        <f t="shared" si="5"/>
        <v>0</v>
      </c>
      <c r="G23" s="13" t="e">
        <f t="shared" si="2"/>
        <v>#DIV/0!</v>
      </c>
      <c r="H23" s="38" t="e">
        <f t="shared" si="0"/>
        <v>#DIV/0!</v>
      </c>
      <c r="I23" s="12">
        <v>0</v>
      </c>
      <c r="J23" s="9">
        <v>0</v>
      </c>
      <c r="K23" s="13" t="e">
        <f t="shared" si="1"/>
        <v>#DIV/0!</v>
      </c>
      <c r="L23" s="9">
        <v>0</v>
      </c>
      <c r="M23" s="33">
        <v>0</v>
      </c>
      <c r="N23" s="14">
        <v>0</v>
      </c>
      <c r="O23" s="33">
        <v>0</v>
      </c>
      <c r="P23" s="14">
        <v>0</v>
      </c>
      <c r="Q23" s="9">
        <v>0</v>
      </c>
      <c r="R23" s="34" t="e">
        <f t="shared" si="3"/>
        <v>#DIV/0!</v>
      </c>
      <c r="S23" s="14">
        <v>0</v>
      </c>
      <c r="T23" s="9">
        <v>0</v>
      </c>
      <c r="U23" s="9">
        <v>0</v>
      </c>
      <c r="V23" s="33" t="e">
        <f t="shared" si="4"/>
        <v>#DIV/0!</v>
      </c>
    </row>
    <row r="24" spans="2:22" ht="16.5" thickBot="1">
      <c r="B24" s="9"/>
      <c r="C24" s="12"/>
      <c r="D24" s="9"/>
      <c r="E24" s="9"/>
      <c r="F24" s="9"/>
      <c r="G24" s="31"/>
      <c r="H24" s="39"/>
      <c r="I24" s="12"/>
      <c r="J24" s="9"/>
      <c r="K24" s="31"/>
      <c r="L24" s="9"/>
      <c r="M24" s="9"/>
      <c r="N24" s="12"/>
      <c r="O24" s="14"/>
      <c r="P24" s="12"/>
      <c r="Q24" s="9"/>
      <c r="R24" s="15"/>
      <c r="S24" s="12"/>
      <c r="T24" s="9"/>
      <c r="U24" s="9"/>
      <c r="V24" s="33"/>
    </row>
    <row r="25" spans="1:22" ht="18.75">
      <c r="A25" s="16" t="s">
        <v>30</v>
      </c>
      <c r="B25" s="17">
        <v>2</v>
      </c>
      <c r="C25" s="18">
        <f>SUM(C10:C24)</f>
        <v>19</v>
      </c>
      <c r="D25" s="29">
        <f>SUM(D10:D24)</f>
        <v>14</v>
      </c>
      <c r="E25" s="29">
        <f>SUM(E10:E24)</f>
        <v>13</v>
      </c>
      <c r="F25" s="17">
        <f>SUM(F10:F24)</f>
        <v>46</v>
      </c>
      <c r="G25" s="32">
        <f t="shared" si="2"/>
        <v>0.717391304347826</v>
      </c>
      <c r="H25" s="40">
        <f t="shared" si="0"/>
        <v>9.5</v>
      </c>
      <c r="I25" s="18">
        <f>SUM(I10:I24)</f>
        <v>43</v>
      </c>
      <c r="J25" s="29">
        <f>SUM(J10:J24)</f>
        <v>49</v>
      </c>
      <c r="K25" s="26">
        <f t="shared" si="1"/>
        <v>0.8775510204081632</v>
      </c>
      <c r="L25" s="17">
        <f aca="true" t="shared" si="6" ref="L25:Q25">SUM(L10:L24)</f>
        <v>14</v>
      </c>
      <c r="M25" s="30">
        <f t="shared" si="6"/>
        <v>29</v>
      </c>
      <c r="N25" s="29">
        <f t="shared" si="6"/>
        <v>50</v>
      </c>
      <c r="O25" s="17">
        <f t="shared" si="6"/>
        <v>6</v>
      </c>
      <c r="P25" s="18">
        <f t="shared" si="6"/>
        <v>1</v>
      </c>
      <c r="Q25" s="29">
        <f t="shared" si="6"/>
        <v>6</v>
      </c>
      <c r="R25" s="19">
        <f>(P25)/B25</f>
        <v>0.5</v>
      </c>
      <c r="S25" s="18">
        <f>SUM(S10:S24)</f>
        <v>0</v>
      </c>
      <c r="T25" s="17">
        <f>SUM(T10:T24)</f>
        <v>0</v>
      </c>
      <c r="U25" s="17">
        <f>SUM(U10:U24)</f>
        <v>0</v>
      </c>
      <c r="V25" s="30">
        <f>(S25)/B25</f>
        <v>0</v>
      </c>
    </row>
    <row r="26" spans="1:22" ht="15.75">
      <c r="A26" s="20"/>
      <c r="B26" s="20"/>
      <c r="C26" s="20"/>
      <c r="D26" s="20"/>
      <c r="E26" s="20"/>
      <c r="F26" s="20"/>
      <c r="G26" s="21"/>
      <c r="H26" s="4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5.75">
      <c r="A27" s="20"/>
      <c r="B27" s="20"/>
      <c r="C27" s="20" t="s">
        <v>31</v>
      </c>
      <c r="D27" s="20" t="s">
        <v>27</v>
      </c>
      <c r="E27" s="20" t="s">
        <v>32</v>
      </c>
      <c r="F27" s="20" t="s">
        <v>33</v>
      </c>
      <c r="G27" s="21" t="s">
        <v>34</v>
      </c>
      <c r="H27" s="41" t="s">
        <v>35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15.75">
      <c r="A28" s="27" t="s">
        <v>36</v>
      </c>
      <c r="B28" s="22"/>
      <c r="C28" s="9">
        <v>12</v>
      </c>
      <c r="D28" s="9">
        <v>22</v>
      </c>
      <c r="E28" s="9">
        <v>0</v>
      </c>
      <c r="F28" s="9">
        <f>SUM(C28:E28)</f>
        <v>34</v>
      </c>
      <c r="G28" s="13">
        <f>((C28+D28)/F28)</f>
        <v>1</v>
      </c>
      <c r="H28" s="42">
        <f>(C28/B10)</f>
        <v>6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ht="16.5" thickBot="1">
      <c r="A29" s="28" t="s">
        <v>43</v>
      </c>
      <c r="B29" s="24"/>
      <c r="C29" s="9">
        <v>2</v>
      </c>
      <c r="D29" s="9">
        <v>0</v>
      </c>
      <c r="E29" s="9">
        <v>0</v>
      </c>
      <c r="F29" s="9">
        <f>SUM(C29:E29)</f>
        <v>2</v>
      </c>
      <c r="G29" s="13">
        <f>((C29+D29)/F29)</f>
        <v>1</v>
      </c>
      <c r="H29" s="43">
        <f>(C29/B15)</f>
        <v>1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ht="18.75">
      <c r="A30" s="23" t="s">
        <v>33</v>
      </c>
      <c r="B30" s="24"/>
      <c r="C30" s="25">
        <f>SUM(C28:C29)</f>
        <v>14</v>
      </c>
      <c r="D30" s="25">
        <f>SUM(D28:D29)</f>
        <v>22</v>
      </c>
      <c r="E30" s="25">
        <f>SUM(E28:E29)</f>
        <v>0</v>
      </c>
      <c r="F30" s="25">
        <f>SUM(C30:E30)</f>
        <v>36</v>
      </c>
      <c r="G30" s="26">
        <f>((C30+D30)/F30)</f>
        <v>1</v>
      </c>
      <c r="H30" s="44">
        <f>SUM(H28:H29)</f>
        <v>7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</sheetData>
  <mergeCells count="7">
    <mergeCell ref="P8:R8"/>
    <mergeCell ref="S8:V8"/>
    <mergeCell ref="E1:O3"/>
    <mergeCell ref="A8:B8"/>
    <mergeCell ref="C8:H8"/>
    <mergeCell ref="I8:M8"/>
    <mergeCell ref="N8:O8"/>
  </mergeCells>
  <printOptions/>
  <pageMargins left="0.75" right="0.75" top="1" bottom="1" header="0.5" footer="0.5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1">
      <selection activeCell="X8" sqref="X8"/>
    </sheetView>
  </sheetViews>
  <sheetFormatPr defaultColWidth="9.140625" defaultRowHeight="12.75"/>
  <cols>
    <col min="1" max="1" width="10.421875" style="0" bestFit="1" customWidth="1"/>
    <col min="2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8.421875" style="0" bestFit="1" customWidth="1"/>
    <col min="8" max="8" width="7.28125" style="36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32</v>
      </c>
      <c r="C1" s="3">
        <v>30</v>
      </c>
      <c r="E1" s="49" t="s">
        <v>71</v>
      </c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1" t="s">
        <v>1</v>
      </c>
      <c r="B2" s="2">
        <v>25</v>
      </c>
      <c r="C2" s="4">
        <v>18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">
      <c r="A3" s="1" t="s">
        <v>2</v>
      </c>
      <c r="B3" s="2">
        <v>18</v>
      </c>
      <c r="C3" s="4">
        <v>25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0" ht="18">
      <c r="A4" s="1" t="s">
        <v>3</v>
      </c>
      <c r="B4" s="2">
        <v>25</v>
      </c>
      <c r="C4" s="4">
        <v>14</v>
      </c>
      <c r="H4" s="54" t="s">
        <v>74</v>
      </c>
      <c r="I4" s="54"/>
      <c r="J4" s="54"/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100</v>
      </c>
      <c r="C6" s="6">
        <f>SUM(C1:C5)</f>
        <v>87</v>
      </c>
    </row>
    <row r="7" spans="1:3" ht="24" customHeight="1">
      <c r="A7" s="7"/>
      <c r="C7" s="8"/>
    </row>
    <row r="8" spans="1:22" ht="18.75">
      <c r="A8" s="50" t="s">
        <v>5</v>
      </c>
      <c r="B8" s="51"/>
      <c r="C8" s="46" t="s">
        <v>6</v>
      </c>
      <c r="D8" s="47"/>
      <c r="E8" s="47"/>
      <c r="F8" s="47"/>
      <c r="G8" s="47"/>
      <c r="H8" s="48"/>
      <c r="I8" s="46" t="s">
        <v>7</v>
      </c>
      <c r="J8" s="47"/>
      <c r="K8" s="47"/>
      <c r="L8" s="47"/>
      <c r="M8" s="48"/>
      <c r="N8" s="52" t="s">
        <v>8</v>
      </c>
      <c r="O8" s="53"/>
      <c r="P8" s="46" t="s">
        <v>9</v>
      </c>
      <c r="Q8" s="47"/>
      <c r="R8" s="48"/>
      <c r="S8" s="46" t="s">
        <v>10</v>
      </c>
      <c r="T8" s="47"/>
      <c r="U8" s="47"/>
      <c r="V8" s="48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37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35" t="s">
        <v>29</v>
      </c>
    </row>
    <row r="10" spans="1:22" ht="15.75">
      <c r="A10" s="10" t="s">
        <v>36</v>
      </c>
      <c r="B10" s="9">
        <v>4</v>
      </c>
      <c r="C10" s="9">
        <v>7</v>
      </c>
      <c r="D10" s="9">
        <v>17</v>
      </c>
      <c r="E10" s="9">
        <v>1</v>
      </c>
      <c r="F10" s="9">
        <f>SUM(C10:E10)</f>
        <v>25</v>
      </c>
      <c r="G10" s="13">
        <f>((C10+D10)/F10)</f>
        <v>0.96</v>
      </c>
      <c r="H10" s="38">
        <f aca="true" t="shared" si="0" ref="H10:H23">(C10/B10)</f>
        <v>1.75</v>
      </c>
      <c r="I10" s="12">
        <v>17</v>
      </c>
      <c r="J10" s="12">
        <v>19</v>
      </c>
      <c r="K10" s="13">
        <f aca="true" t="shared" si="1" ref="K10:K23">(I10/J10)</f>
        <v>0.8947368421052632</v>
      </c>
      <c r="L10" s="9">
        <v>4</v>
      </c>
      <c r="M10" s="9">
        <v>12</v>
      </c>
      <c r="N10" s="9">
        <v>6</v>
      </c>
      <c r="O10" s="9">
        <v>0</v>
      </c>
      <c r="P10" s="9">
        <v>4</v>
      </c>
      <c r="Q10" s="9">
        <v>2</v>
      </c>
      <c r="R10" s="34">
        <f aca="true" t="shared" si="2" ref="R10:R15">P10/B10</f>
        <v>1</v>
      </c>
      <c r="S10" s="14">
        <v>1</v>
      </c>
      <c r="T10" s="14">
        <v>1</v>
      </c>
      <c r="U10" s="14">
        <v>2</v>
      </c>
      <c r="V10" s="33">
        <f aca="true" t="shared" si="3" ref="V10:V23">(S10+T10)/B10</f>
        <v>0.5</v>
      </c>
    </row>
    <row r="11" spans="1:22" ht="15.75">
      <c r="A11" s="10" t="s">
        <v>45</v>
      </c>
      <c r="B11" s="9">
        <v>4</v>
      </c>
      <c r="C11" s="9">
        <v>12</v>
      </c>
      <c r="D11" s="9">
        <v>39</v>
      </c>
      <c r="E11" s="9">
        <v>7</v>
      </c>
      <c r="F11" s="9">
        <f aca="true" t="shared" si="4" ref="F11:F23">SUM(C11:E11)</f>
        <v>58</v>
      </c>
      <c r="G11" s="13">
        <f aca="true" t="shared" si="5" ref="G11:G23">((C11+D11)/F11)</f>
        <v>0.8793103448275862</v>
      </c>
      <c r="H11" s="38">
        <f t="shared" si="0"/>
        <v>3</v>
      </c>
      <c r="I11" s="12">
        <v>10</v>
      </c>
      <c r="J11" s="12">
        <v>11</v>
      </c>
      <c r="K11" s="13">
        <f t="shared" si="1"/>
        <v>0.9090909090909091</v>
      </c>
      <c r="L11" s="9">
        <v>1</v>
      </c>
      <c r="M11" s="9">
        <v>6</v>
      </c>
      <c r="N11" s="9">
        <v>39</v>
      </c>
      <c r="O11" s="9">
        <v>4</v>
      </c>
      <c r="P11" s="9">
        <v>10</v>
      </c>
      <c r="Q11" s="9">
        <v>13</v>
      </c>
      <c r="R11" s="34">
        <f t="shared" si="2"/>
        <v>2.5</v>
      </c>
      <c r="S11" s="14">
        <v>0</v>
      </c>
      <c r="T11" s="14">
        <v>0</v>
      </c>
      <c r="U11" s="14">
        <v>0</v>
      </c>
      <c r="V11" s="33">
        <f t="shared" si="3"/>
        <v>0</v>
      </c>
    </row>
    <row r="12" spans="1:22" ht="15.75">
      <c r="A12" s="10" t="s">
        <v>38</v>
      </c>
      <c r="B12" s="9">
        <v>4</v>
      </c>
      <c r="C12" s="9">
        <v>18</v>
      </c>
      <c r="D12" s="9">
        <v>16</v>
      </c>
      <c r="E12" s="9">
        <v>8</v>
      </c>
      <c r="F12" s="9">
        <f t="shared" si="4"/>
        <v>42</v>
      </c>
      <c r="G12" s="13">
        <f t="shared" si="5"/>
        <v>0.8095238095238095</v>
      </c>
      <c r="H12" s="38">
        <f t="shared" si="0"/>
        <v>4.5</v>
      </c>
      <c r="I12" s="12">
        <v>11</v>
      </c>
      <c r="J12" s="12">
        <v>12</v>
      </c>
      <c r="K12" s="13">
        <f t="shared" si="1"/>
        <v>0.9166666666666666</v>
      </c>
      <c r="L12" s="9">
        <v>0</v>
      </c>
      <c r="M12" s="9">
        <v>4</v>
      </c>
      <c r="N12" s="9">
        <v>59</v>
      </c>
      <c r="O12" s="9">
        <v>4</v>
      </c>
      <c r="P12" s="9">
        <v>12</v>
      </c>
      <c r="Q12" s="9">
        <v>13</v>
      </c>
      <c r="R12" s="34">
        <f t="shared" si="2"/>
        <v>3</v>
      </c>
      <c r="S12" s="14">
        <v>0</v>
      </c>
      <c r="T12" s="14">
        <v>0</v>
      </c>
      <c r="U12" s="14">
        <v>2</v>
      </c>
      <c r="V12" s="33">
        <f t="shared" si="3"/>
        <v>0</v>
      </c>
    </row>
    <row r="13" spans="1:22" ht="15.75">
      <c r="A13" s="10" t="s">
        <v>39</v>
      </c>
      <c r="B13" s="9">
        <v>4</v>
      </c>
      <c r="C13" s="9">
        <v>8</v>
      </c>
      <c r="D13" s="9">
        <v>16</v>
      </c>
      <c r="E13" s="9">
        <v>7</v>
      </c>
      <c r="F13" s="9">
        <f t="shared" si="4"/>
        <v>31</v>
      </c>
      <c r="G13" s="13">
        <f t="shared" si="5"/>
        <v>0.7741935483870968</v>
      </c>
      <c r="H13" s="38">
        <f t="shared" si="0"/>
        <v>2</v>
      </c>
      <c r="I13" s="12">
        <v>0</v>
      </c>
      <c r="J13" s="12">
        <v>0</v>
      </c>
      <c r="K13" s="13" t="e">
        <f t="shared" si="1"/>
        <v>#DIV/0!</v>
      </c>
      <c r="L13" s="9">
        <v>0</v>
      </c>
      <c r="M13" s="9">
        <v>0</v>
      </c>
      <c r="N13" s="9">
        <v>7</v>
      </c>
      <c r="O13" s="9">
        <v>1</v>
      </c>
      <c r="P13" s="9">
        <v>4</v>
      </c>
      <c r="Q13" s="9">
        <v>0</v>
      </c>
      <c r="R13" s="34">
        <f t="shared" si="2"/>
        <v>1</v>
      </c>
      <c r="S13" s="14">
        <v>5</v>
      </c>
      <c r="T13" s="14">
        <v>1</v>
      </c>
      <c r="U13" s="14">
        <v>7</v>
      </c>
      <c r="V13" s="33">
        <f t="shared" si="3"/>
        <v>1.5</v>
      </c>
    </row>
    <row r="14" spans="1:22" ht="15.75">
      <c r="A14" s="10" t="s">
        <v>42</v>
      </c>
      <c r="B14" s="9">
        <v>0</v>
      </c>
      <c r="C14" s="9">
        <v>0</v>
      </c>
      <c r="D14" s="9">
        <v>0</v>
      </c>
      <c r="E14" s="9">
        <v>0</v>
      </c>
      <c r="F14" s="9">
        <f t="shared" si="4"/>
        <v>0</v>
      </c>
      <c r="G14" s="13" t="e">
        <f t="shared" si="5"/>
        <v>#DIV/0!</v>
      </c>
      <c r="H14" s="38" t="e">
        <f t="shared" si="0"/>
        <v>#DIV/0!</v>
      </c>
      <c r="I14" s="12">
        <v>0</v>
      </c>
      <c r="J14" s="12">
        <v>0</v>
      </c>
      <c r="K14" s="13" t="e">
        <f t="shared" si="1"/>
        <v>#DIV/0!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34" t="e">
        <f t="shared" si="2"/>
        <v>#DIV/0!</v>
      </c>
      <c r="S14" s="14">
        <v>0</v>
      </c>
      <c r="T14" s="14">
        <v>0</v>
      </c>
      <c r="U14" s="14">
        <v>0</v>
      </c>
      <c r="V14" s="33" t="e">
        <f t="shared" si="3"/>
        <v>#DIV/0!</v>
      </c>
    </row>
    <row r="15" spans="1:22" ht="15.75">
      <c r="A15" s="10" t="s">
        <v>43</v>
      </c>
      <c r="B15" s="9">
        <v>4</v>
      </c>
      <c r="C15" s="9">
        <v>10</v>
      </c>
      <c r="D15" s="9">
        <v>13</v>
      </c>
      <c r="E15" s="9">
        <v>2</v>
      </c>
      <c r="F15" s="9">
        <f t="shared" si="4"/>
        <v>25</v>
      </c>
      <c r="G15" s="13">
        <f t="shared" si="5"/>
        <v>0.92</v>
      </c>
      <c r="H15" s="38">
        <f t="shared" si="0"/>
        <v>2.5</v>
      </c>
      <c r="I15" s="12">
        <v>21</v>
      </c>
      <c r="J15" s="12">
        <v>22</v>
      </c>
      <c r="K15" s="13">
        <f t="shared" si="1"/>
        <v>0.9545454545454546</v>
      </c>
      <c r="L15" s="9">
        <v>2</v>
      </c>
      <c r="M15" s="9">
        <v>16</v>
      </c>
      <c r="N15" s="9">
        <v>27</v>
      </c>
      <c r="O15" s="9">
        <v>1</v>
      </c>
      <c r="P15" s="9">
        <v>5</v>
      </c>
      <c r="Q15" s="9">
        <v>5</v>
      </c>
      <c r="R15" s="34">
        <f t="shared" si="2"/>
        <v>1.25</v>
      </c>
      <c r="S15" s="14">
        <v>3</v>
      </c>
      <c r="T15" s="14">
        <v>1</v>
      </c>
      <c r="U15" s="14">
        <v>2</v>
      </c>
      <c r="V15" s="33">
        <f t="shared" si="3"/>
        <v>1</v>
      </c>
    </row>
    <row r="16" spans="1:22" ht="15.75">
      <c r="A16" s="10" t="s">
        <v>37</v>
      </c>
      <c r="B16" s="9">
        <v>4</v>
      </c>
      <c r="C16" s="9">
        <v>0</v>
      </c>
      <c r="D16" s="9">
        <v>0</v>
      </c>
      <c r="E16" s="9">
        <v>0</v>
      </c>
      <c r="F16" s="9">
        <f t="shared" si="4"/>
        <v>0</v>
      </c>
      <c r="G16" s="13" t="e">
        <f t="shared" si="5"/>
        <v>#DIV/0!</v>
      </c>
      <c r="H16" s="38">
        <f t="shared" si="0"/>
        <v>0</v>
      </c>
      <c r="I16" s="12">
        <v>12</v>
      </c>
      <c r="J16" s="12">
        <v>14</v>
      </c>
      <c r="K16" s="13">
        <f t="shared" si="1"/>
        <v>0.8571428571428571</v>
      </c>
      <c r="L16" s="9">
        <v>4</v>
      </c>
      <c r="M16" s="9">
        <v>12</v>
      </c>
      <c r="N16" s="9">
        <v>48</v>
      </c>
      <c r="O16" s="9">
        <v>4</v>
      </c>
      <c r="P16" s="9">
        <v>15</v>
      </c>
      <c r="Q16" s="9">
        <v>7</v>
      </c>
      <c r="R16" s="34">
        <f aca="true" t="shared" si="6" ref="R16:R23">P16/B16</f>
        <v>3.75</v>
      </c>
      <c r="S16" s="14">
        <v>0</v>
      </c>
      <c r="T16" s="14">
        <v>0</v>
      </c>
      <c r="U16" s="14">
        <v>0</v>
      </c>
      <c r="V16" s="33">
        <f t="shared" si="3"/>
        <v>0</v>
      </c>
    </row>
    <row r="17" spans="1:22" ht="15.75">
      <c r="A17" s="10" t="s">
        <v>41</v>
      </c>
      <c r="B17" s="9">
        <v>0</v>
      </c>
      <c r="C17" s="9">
        <v>0</v>
      </c>
      <c r="D17" s="9">
        <v>0</v>
      </c>
      <c r="E17" s="9">
        <v>0</v>
      </c>
      <c r="F17" s="9">
        <f t="shared" si="4"/>
        <v>0</v>
      </c>
      <c r="G17" s="13" t="e">
        <f t="shared" si="5"/>
        <v>#DIV/0!</v>
      </c>
      <c r="H17" s="38" t="e">
        <f t="shared" si="0"/>
        <v>#DIV/0!</v>
      </c>
      <c r="I17" s="12">
        <v>0</v>
      </c>
      <c r="J17" s="12">
        <v>0</v>
      </c>
      <c r="K17" s="13" t="e">
        <f t="shared" si="1"/>
        <v>#DIV/0!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34" t="e">
        <f t="shared" si="6"/>
        <v>#DIV/0!</v>
      </c>
      <c r="S17" s="14">
        <v>0</v>
      </c>
      <c r="T17" s="14">
        <v>0</v>
      </c>
      <c r="U17" s="14">
        <v>0</v>
      </c>
      <c r="V17" s="33" t="e">
        <f t="shared" si="3"/>
        <v>#DIV/0!</v>
      </c>
    </row>
    <row r="18" spans="1:22" ht="15.75">
      <c r="A18" s="10" t="s">
        <v>40</v>
      </c>
      <c r="B18" s="9">
        <v>0</v>
      </c>
      <c r="C18" s="9">
        <v>0</v>
      </c>
      <c r="D18" s="9">
        <v>0</v>
      </c>
      <c r="E18" s="9">
        <v>0</v>
      </c>
      <c r="F18" s="9">
        <f t="shared" si="4"/>
        <v>0</v>
      </c>
      <c r="G18" s="13" t="e">
        <f t="shared" si="5"/>
        <v>#DIV/0!</v>
      </c>
      <c r="H18" s="38" t="e">
        <f t="shared" si="0"/>
        <v>#DIV/0!</v>
      </c>
      <c r="I18" s="12">
        <v>0</v>
      </c>
      <c r="J18" s="12">
        <v>0</v>
      </c>
      <c r="K18" s="13" t="e">
        <f t="shared" si="1"/>
        <v>#DIV/0!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34" t="e">
        <f t="shared" si="6"/>
        <v>#DIV/0!</v>
      </c>
      <c r="S18" s="14">
        <v>0</v>
      </c>
      <c r="T18" s="14">
        <v>0</v>
      </c>
      <c r="U18" s="14">
        <v>0</v>
      </c>
      <c r="V18" s="33" t="e">
        <f t="shared" si="3"/>
        <v>#DIV/0!</v>
      </c>
    </row>
    <row r="19" spans="1:22" ht="15.75">
      <c r="A19" s="10" t="s">
        <v>44</v>
      </c>
      <c r="B19" s="9">
        <v>4</v>
      </c>
      <c r="C19" s="9">
        <v>5</v>
      </c>
      <c r="D19" s="9">
        <v>20</v>
      </c>
      <c r="E19" s="9">
        <v>3</v>
      </c>
      <c r="F19" s="9">
        <f t="shared" si="4"/>
        <v>28</v>
      </c>
      <c r="G19" s="13">
        <f t="shared" si="5"/>
        <v>0.8928571428571429</v>
      </c>
      <c r="H19" s="38">
        <f t="shared" si="0"/>
        <v>1.25</v>
      </c>
      <c r="I19" s="12">
        <v>6</v>
      </c>
      <c r="J19" s="12">
        <v>8</v>
      </c>
      <c r="K19" s="13">
        <f t="shared" si="1"/>
        <v>0.75</v>
      </c>
      <c r="L19" s="9">
        <v>1</v>
      </c>
      <c r="M19" s="9">
        <v>5</v>
      </c>
      <c r="N19" s="9">
        <v>7</v>
      </c>
      <c r="O19" s="9">
        <v>1</v>
      </c>
      <c r="P19" s="9">
        <v>5</v>
      </c>
      <c r="Q19" s="9">
        <v>1</v>
      </c>
      <c r="R19" s="34">
        <f t="shared" si="6"/>
        <v>1.25</v>
      </c>
      <c r="S19" s="14">
        <v>2</v>
      </c>
      <c r="T19" s="14">
        <v>1</v>
      </c>
      <c r="U19" s="14">
        <v>4</v>
      </c>
      <c r="V19" s="33">
        <f t="shared" si="3"/>
        <v>0.75</v>
      </c>
    </row>
    <row r="20" spans="1:22" ht="15.75">
      <c r="A20" s="10" t="s">
        <v>46</v>
      </c>
      <c r="B20" s="9">
        <v>0</v>
      </c>
      <c r="C20" s="12">
        <v>0</v>
      </c>
      <c r="D20" s="9">
        <v>0</v>
      </c>
      <c r="E20" s="9">
        <v>0</v>
      </c>
      <c r="F20" s="9">
        <f t="shared" si="4"/>
        <v>0</v>
      </c>
      <c r="G20" s="13" t="e">
        <f t="shared" si="5"/>
        <v>#DIV/0!</v>
      </c>
      <c r="H20" s="38" t="e">
        <f t="shared" si="0"/>
        <v>#DIV/0!</v>
      </c>
      <c r="I20" s="12">
        <v>0</v>
      </c>
      <c r="J20" s="9">
        <v>0</v>
      </c>
      <c r="K20" s="13" t="e">
        <f t="shared" si="1"/>
        <v>#DIV/0!</v>
      </c>
      <c r="L20" s="9">
        <v>0</v>
      </c>
      <c r="M20" s="33">
        <v>0</v>
      </c>
      <c r="N20" s="14">
        <v>0</v>
      </c>
      <c r="O20" s="33">
        <v>0</v>
      </c>
      <c r="P20" s="14">
        <v>0</v>
      </c>
      <c r="Q20" s="9">
        <v>0</v>
      </c>
      <c r="R20" s="34" t="e">
        <f t="shared" si="6"/>
        <v>#DIV/0!</v>
      </c>
      <c r="S20" s="14">
        <v>0</v>
      </c>
      <c r="T20" s="9">
        <v>0</v>
      </c>
      <c r="U20" s="9">
        <v>0</v>
      </c>
      <c r="V20" s="33" t="e">
        <f t="shared" si="3"/>
        <v>#DIV/0!</v>
      </c>
    </row>
    <row r="21" spans="1:22" ht="15.75">
      <c r="A21" s="10" t="s">
        <v>47</v>
      </c>
      <c r="B21" s="9">
        <v>0</v>
      </c>
      <c r="C21" s="12">
        <v>0</v>
      </c>
      <c r="D21" s="9">
        <v>0</v>
      </c>
      <c r="E21" s="9">
        <v>0</v>
      </c>
      <c r="F21" s="9">
        <f t="shared" si="4"/>
        <v>0</v>
      </c>
      <c r="G21" s="13" t="e">
        <f t="shared" si="5"/>
        <v>#DIV/0!</v>
      </c>
      <c r="H21" s="38" t="e">
        <f t="shared" si="0"/>
        <v>#DIV/0!</v>
      </c>
      <c r="I21" s="12">
        <v>0</v>
      </c>
      <c r="J21" s="9">
        <v>0</v>
      </c>
      <c r="K21" s="13" t="e">
        <f t="shared" si="1"/>
        <v>#DIV/0!</v>
      </c>
      <c r="L21" s="9">
        <v>0</v>
      </c>
      <c r="M21" s="33">
        <v>0</v>
      </c>
      <c r="N21" s="14">
        <v>0</v>
      </c>
      <c r="O21" s="33">
        <v>0</v>
      </c>
      <c r="P21" s="14">
        <v>0</v>
      </c>
      <c r="Q21" s="9">
        <v>0</v>
      </c>
      <c r="R21" s="34" t="e">
        <f t="shared" si="6"/>
        <v>#DIV/0!</v>
      </c>
      <c r="S21" s="14">
        <v>0</v>
      </c>
      <c r="T21" s="9">
        <v>0</v>
      </c>
      <c r="U21" s="9">
        <v>0</v>
      </c>
      <c r="V21" s="33" t="e">
        <f t="shared" si="3"/>
        <v>#DIV/0!</v>
      </c>
    </row>
    <row r="22" spans="1:22" ht="15.75">
      <c r="A22" s="10"/>
      <c r="B22" s="9">
        <v>0</v>
      </c>
      <c r="C22" s="12">
        <v>0</v>
      </c>
      <c r="D22" s="9">
        <v>0</v>
      </c>
      <c r="E22" s="9">
        <v>0</v>
      </c>
      <c r="F22" s="9">
        <f t="shared" si="4"/>
        <v>0</v>
      </c>
      <c r="G22" s="13" t="e">
        <f t="shared" si="5"/>
        <v>#DIV/0!</v>
      </c>
      <c r="H22" s="38" t="e">
        <f t="shared" si="0"/>
        <v>#DIV/0!</v>
      </c>
      <c r="I22" s="12">
        <v>0</v>
      </c>
      <c r="J22" s="9">
        <v>0</v>
      </c>
      <c r="K22" s="13" t="e">
        <f t="shared" si="1"/>
        <v>#DIV/0!</v>
      </c>
      <c r="L22" s="9">
        <v>0</v>
      </c>
      <c r="M22" s="33">
        <v>0</v>
      </c>
      <c r="N22" s="14">
        <v>0</v>
      </c>
      <c r="O22" s="33">
        <v>0</v>
      </c>
      <c r="P22" s="14">
        <v>0</v>
      </c>
      <c r="Q22" s="9">
        <v>0</v>
      </c>
      <c r="R22" s="34" t="e">
        <f t="shared" si="6"/>
        <v>#DIV/0!</v>
      </c>
      <c r="S22" s="14">
        <v>0</v>
      </c>
      <c r="T22" s="9">
        <v>0</v>
      </c>
      <c r="U22" s="9">
        <v>0</v>
      </c>
      <c r="V22" s="33" t="e">
        <f t="shared" si="3"/>
        <v>#DIV/0!</v>
      </c>
    </row>
    <row r="23" spans="1:22" ht="15.75">
      <c r="A23" s="10"/>
      <c r="B23" s="9">
        <v>0</v>
      </c>
      <c r="C23" s="12">
        <v>0</v>
      </c>
      <c r="D23" s="9">
        <v>0</v>
      </c>
      <c r="E23" s="9">
        <v>0</v>
      </c>
      <c r="F23" s="9">
        <f t="shared" si="4"/>
        <v>0</v>
      </c>
      <c r="G23" s="13" t="e">
        <f t="shared" si="5"/>
        <v>#DIV/0!</v>
      </c>
      <c r="H23" s="38" t="e">
        <f t="shared" si="0"/>
        <v>#DIV/0!</v>
      </c>
      <c r="I23" s="12">
        <v>0</v>
      </c>
      <c r="J23" s="9">
        <v>0</v>
      </c>
      <c r="K23" s="13" t="e">
        <f t="shared" si="1"/>
        <v>#DIV/0!</v>
      </c>
      <c r="L23" s="9">
        <v>0</v>
      </c>
      <c r="M23" s="33">
        <v>0</v>
      </c>
      <c r="N23" s="14">
        <v>0</v>
      </c>
      <c r="O23" s="33">
        <v>0</v>
      </c>
      <c r="P23" s="14">
        <v>0</v>
      </c>
      <c r="Q23" s="9">
        <v>0</v>
      </c>
      <c r="R23" s="34" t="e">
        <f t="shared" si="6"/>
        <v>#DIV/0!</v>
      </c>
      <c r="S23" s="14">
        <v>0</v>
      </c>
      <c r="T23" s="9">
        <v>0</v>
      </c>
      <c r="U23" s="9">
        <v>0</v>
      </c>
      <c r="V23" s="33" t="e">
        <f t="shared" si="3"/>
        <v>#DIV/0!</v>
      </c>
    </row>
    <row r="24" spans="2:22" ht="16.5" thickBot="1">
      <c r="B24" s="9"/>
      <c r="C24" s="12"/>
      <c r="D24" s="9"/>
      <c r="E24" s="9"/>
      <c r="F24" s="9"/>
      <c r="G24" s="31"/>
      <c r="H24" s="39"/>
      <c r="I24" s="12"/>
      <c r="J24" s="9"/>
      <c r="K24" s="31"/>
      <c r="L24" s="9"/>
      <c r="M24" s="9"/>
      <c r="N24" s="12"/>
      <c r="O24" s="14"/>
      <c r="P24" s="12"/>
      <c r="Q24" s="9"/>
      <c r="R24" s="15"/>
      <c r="S24" s="12"/>
      <c r="T24" s="9"/>
      <c r="U24" s="9"/>
      <c r="V24" s="33"/>
    </row>
    <row r="25" spans="1:22" ht="18.75">
      <c r="A25" s="16" t="s">
        <v>30</v>
      </c>
      <c r="B25" s="17">
        <v>4</v>
      </c>
      <c r="C25" s="18">
        <f>SUM(C10:C24)</f>
        <v>60</v>
      </c>
      <c r="D25" s="29">
        <f>SUM(D10:D24)</f>
        <v>121</v>
      </c>
      <c r="E25" s="29">
        <f>SUM(E10:E24)</f>
        <v>28</v>
      </c>
      <c r="F25" s="17">
        <f>SUM(F10:F24)</f>
        <v>209</v>
      </c>
      <c r="G25" s="32">
        <f>((C25+D25)/F25)</f>
        <v>0.8660287081339713</v>
      </c>
      <c r="H25" s="40">
        <f>(C25/B25)</f>
        <v>15</v>
      </c>
      <c r="I25" s="18">
        <f>SUM(I10:I24)</f>
        <v>77</v>
      </c>
      <c r="J25" s="29">
        <f>SUM(J10:J24)</f>
        <v>86</v>
      </c>
      <c r="K25" s="26">
        <f>(I25/J25)</f>
        <v>0.8953488372093024</v>
      </c>
      <c r="L25" s="17">
        <f aca="true" t="shared" si="7" ref="L25:Q25">SUM(L10:L24)</f>
        <v>12</v>
      </c>
      <c r="M25" s="30">
        <f t="shared" si="7"/>
        <v>55</v>
      </c>
      <c r="N25" s="29">
        <f t="shared" si="7"/>
        <v>193</v>
      </c>
      <c r="O25" s="17">
        <f t="shared" si="7"/>
        <v>15</v>
      </c>
      <c r="P25" s="18">
        <f t="shared" si="7"/>
        <v>55</v>
      </c>
      <c r="Q25" s="29">
        <f t="shared" si="7"/>
        <v>41</v>
      </c>
      <c r="R25" s="19">
        <f>(P25)/B25</f>
        <v>13.75</v>
      </c>
      <c r="S25" s="18">
        <f>SUM(S10:S24)</f>
        <v>11</v>
      </c>
      <c r="T25" s="17">
        <f>SUM(T10:T24)</f>
        <v>4</v>
      </c>
      <c r="U25" s="17">
        <f>SUM(U10:U24)</f>
        <v>17</v>
      </c>
      <c r="V25" s="30">
        <f>(S25)/B25</f>
        <v>2.75</v>
      </c>
    </row>
    <row r="26" spans="1:22" ht="15.75">
      <c r="A26" s="20"/>
      <c r="B26" s="20"/>
      <c r="C26" s="20"/>
      <c r="D26" s="20"/>
      <c r="E26" s="20"/>
      <c r="F26" s="20"/>
      <c r="G26" s="21"/>
      <c r="H26" s="4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5.75">
      <c r="A27" s="20"/>
      <c r="B27" s="20"/>
      <c r="C27" s="20" t="s">
        <v>31</v>
      </c>
      <c r="D27" s="20" t="s">
        <v>27</v>
      </c>
      <c r="E27" s="20" t="s">
        <v>32</v>
      </c>
      <c r="F27" s="20" t="s">
        <v>33</v>
      </c>
      <c r="G27" s="21" t="s">
        <v>34</v>
      </c>
      <c r="H27" s="41" t="s">
        <v>35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15.75">
      <c r="A28" s="27" t="s">
        <v>36</v>
      </c>
      <c r="B28" s="22"/>
      <c r="C28" s="9">
        <v>51</v>
      </c>
      <c r="D28" s="9">
        <v>96</v>
      </c>
      <c r="E28" s="9">
        <v>1</v>
      </c>
      <c r="F28" s="9">
        <f>SUM(C28:E28)</f>
        <v>148</v>
      </c>
      <c r="G28" s="13">
        <f>((C28+D28)/F28)</f>
        <v>0.9932432432432432</v>
      </c>
      <c r="H28" s="42">
        <f>(C28/B10)</f>
        <v>12.75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ht="16.5" thickBot="1">
      <c r="A29" s="28" t="s">
        <v>43</v>
      </c>
      <c r="B29" s="24"/>
      <c r="C29" s="9">
        <v>2</v>
      </c>
      <c r="D29" s="9">
        <v>8</v>
      </c>
      <c r="E29" s="9">
        <v>0</v>
      </c>
      <c r="F29" s="9">
        <f>SUM(C29:E29)</f>
        <v>10</v>
      </c>
      <c r="G29" s="13">
        <f>((C29+D29)/F29)</f>
        <v>1</v>
      </c>
      <c r="H29" s="43">
        <f>(C29/B15)</f>
        <v>0.5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ht="18.75">
      <c r="A30" s="23" t="s">
        <v>33</v>
      </c>
      <c r="B30" s="24"/>
      <c r="C30" s="25">
        <f>SUM(C28:C29)</f>
        <v>53</v>
      </c>
      <c r="D30" s="25">
        <f>SUM(D28:D29)</f>
        <v>104</v>
      </c>
      <c r="E30" s="25">
        <f>SUM(E28:E29)</f>
        <v>1</v>
      </c>
      <c r="F30" s="25">
        <f>SUM(C30:E30)</f>
        <v>158</v>
      </c>
      <c r="G30" s="26">
        <f>((C30+D30)/F30)</f>
        <v>0.9936708860759493</v>
      </c>
      <c r="H30" s="44">
        <f>SUM(H28:H29)</f>
        <v>13.25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</sheetData>
  <mergeCells count="8">
    <mergeCell ref="P8:R8"/>
    <mergeCell ref="S8:V8"/>
    <mergeCell ref="E1:O3"/>
    <mergeCell ref="A8:B8"/>
    <mergeCell ref="C8:H8"/>
    <mergeCell ref="I8:M8"/>
    <mergeCell ref="N8:O8"/>
    <mergeCell ref="H4:J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1">
      <selection activeCell="F29" sqref="F29"/>
    </sheetView>
  </sheetViews>
  <sheetFormatPr defaultColWidth="9.140625" defaultRowHeight="12.75"/>
  <cols>
    <col min="1" max="1" width="10.421875" style="0" bestFit="1" customWidth="1"/>
    <col min="2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8.421875" style="0" bestFit="1" customWidth="1"/>
    <col min="8" max="8" width="7.28125" style="36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26</v>
      </c>
      <c r="C1" s="3">
        <v>24</v>
      </c>
      <c r="E1" s="49" t="s">
        <v>77</v>
      </c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1" t="s">
        <v>1</v>
      </c>
      <c r="B2" s="2">
        <v>12</v>
      </c>
      <c r="C2" s="4">
        <v>25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">
      <c r="A3" s="1" t="s">
        <v>2</v>
      </c>
      <c r="B3" s="2">
        <v>20</v>
      </c>
      <c r="C3" s="4">
        <v>25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2" ht="18">
      <c r="A4" s="1" t="s">
        <v>3</v>
      </c>
      <c r="B4" s="2">
        <v>25</v>
      </c>
      <c r="C4" s="4">
        <v>20</v>
      </c>
      <c r="G4" s="55" t="s">
        <v>78</v>
      </c>
      <c r="H4" s="55"/>
      <c r="I4" s="55"/>
      <c r="J4" s="55"/>
      <c r="K4" s="55"/>
      <c r="L4" s="55"/>
    </row>
    <row r="5" spans="1:5" ht="15.75" thickBot="1">
      <c r="A5" s="1" t="s">
        <v>4</v>
      </c>
      <c r="B5" s="2">
        <v>13</v>
      </c>
      <c r="C5" s="4">
        <v>15</v>
      </c>
      <c r="E5" s="5"/>
    </row>
    <row r="6" spans="1:3" ht="15" customHeight="1" thickTop="1">
      <c r="A6" s="1"/>
      <c r="B6" s="6">
        <f>SUM(B1:B5)</f>
        <v>96</v>
      </c>
      <c r="C6" s="6">
        <f>SUM(C1:C5)</f>
        <v>109</v>
      </c>
    </row>
    <row r="7" spans="1:3" ht="24" customHeight="1">
      <c r="A7" s="7"/>
      <c r="C7" s="8"/>
    </row>
    <row r="8" spans="1:22" ht="18.75">
      <c r="A8" s="50" t="s">
        <v>5</v>
      </c>
      <c r="B8" s="51"/>
      <c r="C8" s="46" t="s">
        <v>6</v>
      </c>
      <c r="D8" s="47"/>
      <c r="E8" s="47"/>
      <c r="F8" s="47"/>
      <c r="G8" s="47"/>
      <c r="H8" s="48"/>
      <c r="I8" s="46" t="s">
        <v>7</v>
      </c>
      <c r="J8" s="47"/>
      <c r="K8" s="47"/>
      <c r="L8" s="47"/>
      <c r="M8" s="48"/>
      <c r="N8" s="52" t="s">
        <v>8</v>
      </c>
      <c r="O8" s="53"/>
      <c r="P8" s="46" t="s">
        <v>9</v>
      </c>
      <c r="Q8" s="47"/>
      <c r="R8" s="48"/>
      <c r="S8" s="46" t="s">
        <v>10</v>
      </c>
      <c r="T8" s="47"/>
      <c r="U8" s="47"/>
      <c r="V8" s="48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37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35" t="s">
        <v>29</v>
      </c>
    </row>
    <row r="10" spans="1:22" ht="15.75">
      <c r="A10" s="10" t="s">
        <v>36</v>
      </c>
      <c r="B10" s="9">
        <v>5</v>
      </c>
      <c r="C10" s="9">
        <v>4</v>
      </c>
      <c r="D10" s="9">
        <v>11</v>
      </c>
      <c r="E10" s="9">
        <v>2</v>
      </c>
      <c r="F10" s="9">
        <f aca="true" t="shared" si="0" ref="F10:F23">SUM(C10:E10)</f>
        <v>17</v>
      </c>
      <c r="G10" s="13">
        <f aca="true" t="shared" si="1" ref="G10:G23">((C10+D10)/F10)</f>
        <v>0.8823529411764706</v>
      </c>
      <c r="H10" s="38">
        <f aca="true" t="shared" si="2" ref="H10:H23">(C10/B10)</f>
        <v>0.8</v>
      </c>
      <c r="I10" s="12">
        <v>17</v>
      </c>
      <c r="J10" s="12">
        <v>18</v>
      </c>
      <c r="K10" s="13">
        <f aca="true" t="shared" si="3" ref="K10:K23">(I10/J10)</f>
        <v>0.9444444444444444</v>
      </c>
      <c r="L10" s="9">
        <v>0</v>
      </c>
      <c r="M10" s="9">
        <v>4</v>
      </c>
      <c r="N10" s="9">
        <v>11</v>
      </c>
      <c r="O10" s="9">
        <v>0</v>
      </c>
      <c r="P10" s="9">
        <v>14</v>
      </c>
      <c r="Q10" s="9">
        <v>4</v>
      </c>
      <c r="R10" s="34">
        <f aca="true" t="shared" si="4" ref="R10:R23">P10/B10</f>
        <v>2.8</v>
      </c>
      <c r="S10" s="14">
        <v>2</v>
      </c>
      <c r="T10" s="14">
        <v>1</v>
      </c>
      <c r="U10" s="14">
        <v>0</v>
      </c>
      <c r="V10" s="33">
        <f aca="true" t="shared" si="5" ref="V10:V23">(S10+T10)/B10</f>
        <v>0.6</v>
      </c>
    </row>
    <row r="11" spans="1:22" ht="15.75">
      <c r="A11" s="10" t="s">
        <v>45</v>
      </c>
      <c r="B11" s="9">
        <v>5</v>
      </c>
      <c r="C11" s="9">
        <v>27</v>
      </c>
      <c r="D11" s="9">
        <v>41</v>
      </c>
      <c r="E11" s="9">
        <v>5</v>
      </c>
      <c r="F11" s="9">
        <f t="shared" si="0"/>
        <v>73</v>
      </c>
      <c r="G11" s="13">
        <f t="shared" si="1"/>
        <v>0.9315068493150684</v>
      </c>
      <c r="H11" s="38">
        <f t="shared" si="2"/>
        <v>5.4</v>
      </c>
      <c r="I11" s="12">
        <v>16</v>
      </c>
      <c r="J11" s="12">
        <v>17</v>
      </c>
      <c r="K11" s="13">
        <f t="shared" si="3"/>
        <v>0.9411764705882353</v>
      </c>
      <c r="L11" s="9">
        <v>2</v>
      </c>
      <c r="M11" s="9">
        <v>7</v>
      </c>
      <c r="N11" s="9">
        <v>17</v>
      </c>
      <c r="O11" s="9">
        <v>2</v>
      </c>
      <c r="P11" s="9">
        <v>29</v>
      </c>
      <c r="Q11" s="9">
        <v>7</v>
      </c>
      <c r="R11" s="34">
        <f t="shared" si="4"/>
        <v>5.8</v>
      </c>
      <c r="S11" s="14">
        <v>0</v>
      </c>
      <c r="T11" s="14">
        <v>0</v>
      </c>
      <c r="U11" s="14">
        <v>0</v>
      </c>
      <c r="V11" s="33">
        <f t="shared" si="5"/>
        <v>0</v>
      </c>
    </row>
    <row r="12" spans="1:22" ht="15.75">
      <c r="A12" s="10" t="s">
        <v>38</v>
      </c>
      <c r="B12" s="9">
        <v>5</v>
      </c>
      <c r="C12" s="9">
        <v>9</v>
      </c>
      <c r="D12" s="9">
        <v>21</v>
      </c>
      <c r="E12" s="9">
        <v>8</v>
      </c>
      <c r="F12" s="9">
        <f t="shared" si="0"/>
        <v>38</v>
      </c>
      <c r="G12" s="13">
        <f t="shared" si="1"/>
        <v>0.7894736842105263</v>
      </c>
      <c r="H12" s="38">
        <f t="shared" si="2"/>
        <v>1.8</v>
      </c>
      <c r="I12" s="12">
        <v>9</v>
      </c>
      <c r="J12" s="12">
        <v>11</v>
      </c>
      <c r="K12" s="13">
        <f t="shared" si="3"/>
        <v>0.8181818181818182</v>
      </c>
      <c r="L12" s="9">
        <v>1</v>
      </c>
      <c r="M12" s="9">
        <v>4</v>
      </c>
      <c r="N12" s="9">
        <v>27</v>
      </c>
      <c r="O12" s="9">
        <v>4</v>
      </c>
      <c r="P12" s="9">
        <v>19</v>
      </c>
      <c r="Q12" s="9">
        <v>9</v>
      </c>
      <c r="R12" s="34">
        <f t="shared" si="4"/>
        <v>3.8</v>
      </c>
      <c r="S12" s="14">
        <v>0</v>
      </c>
      <c r="T12" s="14">
        <v>0</v>
      </c>
      <c r="U12" s="14">
        <v>0</v>
      </c>
      <c r="V12" s="33">
        <f t="shared" si="5"/>
        <v>0</v>
      </c>
    </row>
    <row r="13" spans="1:22" ht="15.75">
      <c r="A13" s="10" t="s">
        <v>39</v>
      </c>
      <c r="B13" s="9">
        <v>5</v>
      </c>
      <c r="C13" s="9">
        <v>6</v>
      </c>
      <c r="D13" s="9">
        <v>18</v>
      </c>
      <c r="E13" s="9">
        <v>4</v>
      </c>
      <c r="F13" s="9">
        <f t="shared" si="0"/>
        <v>28</v>
      </c>
      <c r="G13" s="13">
        <f t="shared" si="1"/>
        <v>0.8571428571428571</v>
      </c>
      <c r="H13" s="38">
        <f t="shared" si="2"/>
        <v>1.2</v>
      </c>
      <c r="I13" s="12">
        <v>0</v>
      </c>
      <c r="J13" s="12">
        <v>0</v>
      </c>
      <c r="K13" s="13" t="e">
        <f t="shared" si="3"/>
        <v>#DIV/0!</v>
      </c>
      <c r="L13" s="9">
        <v>0</v>
      </c>
      <c r="M13" s="9">
        <v>0</v>
      </c>
      <c r="N13" s="9">
        <v>3</v>
      </c>
      <c r="O13" s="9">
        <v>1</v>
      </c>
      <c r="P13" s="9">
        <v>2</v>
      </c>
      <c r="Q13" s="9">
        <v>2</v>
      </c>
      <c r="R13" s="34">
        <f t="shared" si="4"/>
        <v>0.4</v>
      </c>
      <c r="S13" s="14">
        <v>0</v>
      </c>
      <c r="T13" s="14">
        <v>0</v>
      </c>
      <c r="U13" s="14">
        <v>3</v>
      </c>
      <c r="V13" s="33">
        <f t="shared" si="5"/>
        <v>0</v>
      </c>
    </row>
    <row r="14" spans="1:22" ht="15.75">
      <c r="A14" s="10" t="s">
        <v>42</v>
      </c>
      <c r="B14" s="9">
        <v>1</v>
      </c>
      <c r="C14" s="9">
        <v>1</v>
      </c>
      <c r="D14" s="9">
        <v>0</v>
      </c>
      <c r="E14" s="9">
        <v>0</v>
      </c>
      <c r="F14" s="9">
        <f t="shared" si="0"/>
        <v>1</v>
      </c>
      <c r="G14" s="13">
        <f t="shared" si="1"/>
        <v>1</v>
      </c>
      <c r="H14" s="38">
        <f t="shared" si="2"/>
        <v>1</v>
      </c>
      <c r="I14" s="12">
        <v>0</v>
      </c>
      <c r="J14" s="12">
        <v>0</v>
      </c>
      <c r="K14" s="13" t="e">
        <f t="shared" si="3"/>
        <v>#DIV/0!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34">
        <f t="shared" si="4"/>
        <v>0</v>
      </c>
      <c r="S14" s="14">
        <v>0</v>
      </c>
      <c r="T14" s="14">
        <v>0</v>
      </c>
      <c r="U14" s="14">
        <v>0</v>
      </c>
      <c r="V14" s="33">
        <f t="shared" si="5"/>
        <v>0</v>
      </c>
    </row>
    <row r="15" spans="1:22" ht="15.75">
      <c r="A15" s="10" t="s">
        <v>43</v>
      </c>
      <c r="B15" s="9">
        <v>5</v>
      </c>
      <c r="C15" s="9">
        <v>9</v>
      </c>
      <c r="D15" s="9">
        <v>14</v>
      </c>
      <c r="E15" s="9">
        <v>7</v>
      </c>
      <c r="F15" s="9">
        <f t="shared" si="0"/>
        <v>30</v>
      </c>
      <c r="G15" s="13">
        <f t="shared" si="1"/>
        <v>0.7666666666666667</v>
      </c>
      <c r="H15" s="38">
        <f t="shared" si="2"/>
        <v>1.8</v>
      </c>
      <c r="I15" s="12">
        <v>17</v>
      </c>
      <c r="J15" s="12">
        <v>18</v>
      </c>
      <c r="K15" s="13">
        <f t="shared" si="3"/>
        <v>0.9444444444444444</v>
      </c>
      <c r="L15" s="9">
        <v>2</v>
      </c>
      <c r="M15" s="9">
        <v>9</v>
      </c>
      <c r="N15" s="9">
        <v>41</v>
      </c>
      <c r="O15" s="9">
        <v>2</v>
      </c>
      <c r="P15" s="9">
        <v>18</v>
      </c>
      <c r="Q15" s="9">
        <v>8</v>
      </c>
      <c r="R15" s="34">
        <f t="shared" si="4"/>
        <v>3.6</v>
      </c>
      <c r="S15" s="14">
        <v>1</v>
      </c>
      <c r="T15" s="14">
        <v>0</v>
      </c>
      <c r="U15" s="14">
        <v>1</v>
      </c>
      <c r="V15" s="33">
        <f t="shared" si="5"/>
        <v>0.2</v>
      </c>
    </row>
    <row r="16" spans="1:22" ht="15.75">
      <c r="A16" s="10" t="s">
        <v>37</v>
      </c>
      <c r="B16" s="9">
        <v>5</v>
      </c>
      <c r="C16" s="9">
        <v>0</v>
      </c>
      <c r="D16" s="9">
        <v>0</v>
      </c>
      <c r="E16" s="9">
        <v>0</v>
      </c>
      <c r="F16" s="9">
        <f t="shared" si="0"/>
        <v>0</v>
      </c>
      <c r="G16" s="13" t="e">
        <f t="shared" si="1"/>
        <v>#DIV/0!</v>
      </c>
      <c r="H16" s="38">
        <f t="shared" si="2"/>
        <v>0</v>
      </c>
      <c r="I16" s="12">
        <v>13</v>
      </c>
      <c r="J16" s="12">
        <v>15</v>
      </c>
      <c r="K16" s="13">
        <f t="shared" si="3"/>
        <v>0.8666666666666667</v>
      </c>
      <c r="L16" s="9">
        <v>2</v>
      </c>
      <c r="M16" s="9">
        <v>5</v>
      </c>
      <c r="N16" s="9">
        <v>40</v>
      </c>
      <c r="O16" s="9">
        <v>8</v>
      </c>
      <c r="P16" s="9">
        <v>33</v>
      </c>
      <c r="Q16" s="9">
        <v>6</v>
      </c>
      <c r="R16" s="34">
        <f t="shared" si="4"/>
        <v>6.6</v>
      </c>
      <c r="S16" s="14">
        <v>0</v>
      </c>
      <c r="T16" s="14">
        <v>0</v>
      </c>
      <c r="U16" s="14">
        <v>0</v>
      </c>
      <c r="V16" s="33">
        <f t="shared" si="5"/>
        <v>0</v>
      </c>
    </row>
    <row r="17" spans="1:22" ht="15.75">
      <c r="A17" s="10" t="s">
        <v>41</v>
      </c>
      <c r="B17" s="9">
        <v>1</v>
      </c>
      <c r="C17" s="9">
        <v>2</v>
      </c>
      <c r="D17" s="9">
        <v>4</v>
      </c>
      <c r="E17" s="9">
        <v>1</v>
      </c>
      <c r="F17" s="9">
        <f t="shared" si="0"/>
        <v>7</v>
      </c>
      <c r="G17" s="13">
        <f t="shared" si="1"/>
        <v>0.8571428571428571</v>
      </c>
      <c r="H17" s="38">
        <f t="shared" si="2"/>
        <v>2</v>
      </c>
      <c r="I17" s="12">
        <v>1</v>
      </c>
      <c r="J17" s="12">
        <v>2</v>
      </c>
      <c r="K17" s="13">
        <f t="shared" si="3"/>
        <v>0.5</v>
      </c>
      <c r="L17" s="9">
        <v>0</v>
      </c>
      <c r="M17" s="9">
        <v>1</v>
      </c>
      <c r="N17" s="9">
        <v>0</v>
      </c>
      <c r="O17" s="9">
        <v>0</v>
      </c>
      <c r="P17" s="9">
        <v>0</v>
      </c>
      <c r="Q17" s="9">
        <v>0</v>
      </c>
      <c r="R17" s="34">
        <f t="shared" si="4"/>
        <v>0</v>
      </c>
      <c r="S17" s="14">
        <v>0</v>
      </c>
      <c r="T17" s="14">
        <v>0</v>
      </c>
      <c r="U17" s="14">
        <v>0</v>
      </c>
      <c r="V17" s="33">
        <f t="shared" si="5"/>
        <v>0</v>
      </c>
    </row>
    <row r="18" spans="1:22" ht="15.75">
      <c r="A18" s="10" t="s">
        <v>40</v>
      </c>
      <c r="B18" s="9">
        <v>0</v>
      </c>
      <c r="C18" s="9">
        <v>0</v>
      </c>
      <c r="D18" s="9">
        <v>0</v>
      </c>
      <c r="E18" s="9">
        <v>0</v>
      </c>
      <c r="F18" s="9">
        <f t="shared" si="0"/>
        <v>0</v>
      </c>
      <c r="G18" s="13" t="e">
        <f t="shared" si="1"/>
        <v>#DIV/0!</v>
      </c>
      <c r="H18" s="38" t="e">
        <f t="shared" si="2"/>
        <v>#DIV/0!</v>
      </c>
      <c r="I18" s="12">
        <v>0</v>
      </c>
      <c r="J18" s="12">
        <v>0</v>
      </c>
      <c r="K18" s="13" t="e">
        <f t="shared" si="3"/>
        <v>#DIV/0!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34" t="e">
        <f t="shared" si="4"/>
        <v>#DIV/0!</v>
      </c>
      <c r="S18" s="14">
        <v>0</v>
      </c>
      <c r="T18" s="14">
        <v>0</v>
      </c>
      <c r="U18" s="14">
        <v>0</v>
      </c>
      <c r="V18" s="33" t="e">
        <f t="shared" si="5"/>
        <v>#DIV/0!</v>
      </c>
    </row>
    <row r="19" spans="1:22" ht="15.75">
      <c r="A19" s="10" t="s">
        <v>44</v>
      </c>
      <c r="B19" s="9">
        <v>5</v>
      </c>
      <c r="C19" s="9">
        <v>5</v>
      </c>
      <c r="D19" s="9">
        <v>16</v>
      </c>
      <c r="E19" s="9">
        <v>5</v>
      </c>
      <c r="F19" s="9">
        <f t="shared" si="0"/>
        <v>26</v>
      </c>
      <c r="G19" s="13">
        <f t="shared" si="1"/>
        <v>0.8076923076923077</v>
      </c>
      <c r="H19" s="38">
        <f t="shared" si="2"/>
        <v>1</v>
      </c>
      <c r="I19" s="12">
        <v>15</v>
      </c>
      <c r="J19" s="12">
        <v>17</v>
      </c>
      <c r="K19" s="13">
        <f t="shared" si="3"/>
        <v>0.8823529411764706</v>
      </c>
      <c r="L19" s="9">
        <v>2</v>
      </c>
      <c r="M19" s="9">
        <v>10</v>
      </c>
      <c r="N19" s="9">
        <v>6</v>
      </c>
      <c r="O19" s="9">
        <v>1</v>
      </c>
      <c r="P19" s="9">
        <v>3</v>
      </c>
      <c r="Q19" s="9">
        <v>6</v>
      </c>
      <c r="R19" s="34">
        <f t="shared" si="4"/>
        <v>0.6</v>
      </c>
      <c r="S19" s="14">
        <v>3</v>
      </c>
      <c r="T19" s="14">
        <v>0</v>
      </c>
      <c r="U19" s="14">
        <v>1</v>
      </c>
      <c r="V19" s="33">
        <f t="shared" si="5"/>
        <v>0.6</v>
      </c>
    </row>
    <row r="20" spans="1:22" ht="15.75">
      <c r="A20" s="10" t="s">
        <v>46</v>
      </c>
      <c r="B20" s="9">
        <v>0</v>
      </c>
      <c r="C20" s="9">
        <v>0</v>
      </c>
      <c r="D20" s="9">
        <v>0</v>
      </c>
      <c r="E20" s="9">
        <v>0</v>
      </c>
      <c r="F20" s="9">
        <f t="shared" si="0"/>
        <v>0</v>
      </c>
      <c r="G20" s="13" t="e">
        <f t="shared" si="1"/>
        <v>#DIV/0!</v>
      </c>
      <c r="H20" s="38" t="e">
        <f t="shared" si="2"/>
        <v>#DIV/0!</v>
      </c>
      <c r="I20" s="12">
        <v>0</v>
      </c>
      <c r="J20" s="9">
        <v>0</v>
      </c>
      <c r="K20" s="13" t="e">
        <f t="shared" si="3"/>
        <v>#DIV/0!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34" t="e">
        <f t="shared" si="4"/>
        <v>#DIV/0!</v>
      </c>
      <c r="S20" s="14">
        <v>0</v>
      </c>
      <c r="T20" s="9">
        <v>0</v>
      </c>
      <c r="U20" s="9">
        <v>0</v>
      </c>
      <c r="V20" s="33" t="e">
        <f t="shared" si="5"/>
        <v>#DIV/0!</v>
      </c>
    </row>
    <row r="21" spans="1:22" ht="15.75">
      <c r="A21" s="10" t="s">
        <v>47</v>
      </c>
      <c r="B21" s="9">
        <v>0</v>
      </c>
      <c r="C21" s="12">
        <v>0</v>
      </c>
      <c r="D21" s="9">
        <v>0</v>
      </c>
      <c r="E21" s="9">
        <v>0</v>
      </c>
      <c r="F21" s="9">
        <f t="shared" si="0"/>
        <v>0</v>
      </c>
      <c r="G21" s="13" t="e">
        <f t="shared" si="1"/>
        <v>#DIV/0!</v>
      </c>
      <c r="H21" s="38" t="e">
        <f t="shared" si="2"/>
        <v>#DIV/0!</v>
      </c>
      <c r="I21" s="12">
        <v>0</v>
      </c>
      <c r="J21" s="9">
        <v>0</v>
      </c>
      <c r="K21" s="13" t="e">
        <f t="shared" si="3"/>
        <v>#DIV/0!</v>
      </c>
      <c r="L21" s="9">
        <v>0</v>
      </c>
      <c r="M21" s="33">
        <v>0</v>
      </c>
      <c r="N21" s="9">
        <v>0</v>
      </c>
      <c r="O21" s="9">
        <v>0</v>
      </c>
      <c r="P21" s="9">
        <v>0</v>
      </c>
      <c r="Q21" s="9">
        <v>0</v>
      </c>
      <c r="R21" s="34" t="e">
        <f t="shared" si="4"/>
        <v>#DIV/0!</v>
      </c>
      <c r="S21" s="14">
        <v>0</v>
      </c>
      <c r="T21" s="9">
        <v>0</v>
      </c>
      <c r="U21" s="9">
        <v>0</v>
      </c>
      <c r="V21" s="33" t="e">
        <f t="shared" si="5"/>
        <v>#DIV/0!</v>
      </c>
    </row>
    <row r="22" spans="1:22" ht="15.75">
      <c r="A22" s="10"/>
      <c r="B22" s="9">
        <v>0</v>
      </c>
      <c r="C22" s="12">
        <v>0</v>
      </c>
      <c r="D22" s="9">
        <v>0</v>
      </c>
      <c r="E22" s="9">
        <v>0</v>
      </c>
      <c r="F22" s="9">
        <f t="shared" si="0"/>
        <v>0</v>
      </c>
      <c r="G22" s="13" t="e">
        <f t="shared" si="1"/>
        <v>#DIV/0!</v>
      </c>
      <c r="H22" s="38" t="e">
        <f t="shared" si="2"/>
        <v>#DIV/0!</v>
      </c>
      <c r="I22" s="12">
        <v>0</v>
      </c>
      <c r="J22" s="9">
        <v>0</v>
      </c>
      <c r="K22" s="13" t="e">
        <f t="shared" si="3"/>
        <v>#DIV/0!</v>
      </c>
      <c r="L22" s="9">
        <v>0</v>
      </c>
      <c r="M22" s="33">
        <v>0</v>
      </c>
      <c r="N22" s="14">
        <v>0</v>
      </c>
      <c r="O22" s="33">
        <v>0</v>
      </c>
      <c r="P22" s="14">
        <v>0</v>
      </c>
      <c r="Q22" s="9">
        <v>0</v>
      </c>
      <c r="R22" s="34" t="e">
        <f t="shared" si="4"/>
        <v>#DIV/0!</v>
      </c>
      <c r="S22" s="14">
        <v>0</v>
      </c>
      <c r="T22" s="9">
        <v>0</v>
      </c>
      <c r="U22" s="9">
        <v>0</v>
      </c>
      <c r="V22" s="33" t="e">
        <f t="shared" si="5"/>
        <v>#DIV/0!</v>
      </c>
    </row>
    <row r="23" spans="1:22" ht="15.75">
      <c r="A23" s="10"/>
      <c r="B23" s="9">
        <v>0</v>
      </c>
      <c r="C23" s="12">
        <v>0</v>
      </c>
      <c r="D23" s="9">
        <v>0</v>
      </c>
      <c r="E23" s="9">
        <v>0</v>
      </c>
      <c r="F23" s="9">
        <f t="shared" si="0"/>
        <v>0</v>
      </c>
      <c r="G23" s="13" t="e">
        <f t="shared" si="1"/>
        <v>#DIV/0!</v>
      </c>
      <c r="H23" s="38" t="e">
        <f t="shared" si="2"/>
        <v>#DIV/0!</v>
      </c>
      <c r="I23" s="12">
        <v>0</v>
      </c>
      <c r="J23" s="9">
        <v>0</v>
      </c>
      <c r="K23" s="13" t="e">
        <f t="shared" si="3"/>
        <v>#DIV/0!</v>
      </c>
      <c r="L23" s="9">
        <v>0</v>
      </c>
      <c r="M23" s="33">
        <v>0</v>
      </c>
      <c r="N23" s="14">
        <v>0</v>
      </c>
      <c r="O23" s="33">
        <v>0</v>
      </c>
      <c r="P23" s="14">
        <v>0</v>
      </c>
      <c r="Q23" s="9">
        <v>0</v>
      </c>
      <c r="R23" s="34" t="e">
        <f t="shared" si="4"/>
        <v>#DIV/0!</v>
      </c>
      <c r="S23" s="14">
        <v>0</v>
      </c>
      <c r="T23" s="9">
        <v>0</v>
      </c>
      <c r="U23" s="9">
        <v>0</v>
      </c>
      <c r="V23" s="33" t="e">
        <f t="shared" si="5"/>
        <v>#DIV/0!</v>
      </c>
    </row>
    <row r="24" spans="2:22" ht="16.5" thickBot="1">
      <c r="B24" s="9"/>
      <c r="C24" s="12"/>
      <c r="D24" s="9"/>
      <c r="E24" s="9"/>
      <c r="F24" s="9"/>
      <c r="G24" s="31"/>
      <c r="H24" s="39"/>
      <c r="I24" s="12"/>
      <c r="J24" s="9"/>
      <c r="K24" s="31"/>
      <c r="L24" s="9"/>
      <c r="M24" s="9"/>
      <c r="N24" s="12"/>
      <c r="O24" s="14"/>
      <c r="P24" s="12"/>
      <c r="Q24" s="9"/>
      <c r="R24" s="15"/>
      <c r="S24" s="12"/>
      <c r="T24" s="9"/>
      <c r="U24" s="9"/>
      <c r="V24" s="33"/>
    </row>
    <row r="25" spans="1:22" ht="18.75">
      <c r="A25" s="16" t="s">
        <v>30</v>
      </c>
      <c r="B25" s="17">
        <v>5</v>
      </c>
      <c r="C25" s="18">
        <f>SUM(C10:C24)</f>
        <v>63</v>
      </c>
      <c r="D25" s="29">
        <f>SUM(D10:D24)</f>
        <v>125</v>
      </c>
      <c r="E25" s="29">
        <f>SUM(E10:E24)</f>
        <v>32</v>
      </c>
      <c r="F25" s="17">
        <f>SUM(F10:F24)</f>
        <v>220</v>
      </c>
      <c r="G25" s="32">
        <f>((C25+D25)/F25)</f>
        <v>0.8545454545454545</v>
      </c>
      <c r="H25" s="40">
        <f>(C25/B25)</f>
        <v>12.6</v>
      </c>
      <c r="I25" s="18">
        <f>SUM(I10:I24)</f>
        <v>88</v>
      </c>
      <c r="J25" s="29">
        <f>SUM(J10:J24)</f>
        <v>98</v>
      </c>
      <c r="K25" s="26">
        <f>(I25/J25)</f>
        <v>0.8979591836734694</v>
      </c>
      <c r="L25" s="17">
        <f aca="true" t="shared" si="6" ref="L25:Q25">SUM(L10:L24)</f>
        <v>9</v>
      </c>
      <c r="M25" s="30">
        <f t="shared" si="6"/>
        <v>40</v>
      </c>
      <c r="N25" s="29">
        <f t="shared" si="6"/>
        <v>145</v>
      </c>
      <c r="O25" s="17">
        <f t="shared" si="6"/>
        <v>18</v>
      </c>
      <c r="P25" s="18">
        <f t="shared" si="6"/>
        <v>118</v>
      </c>
      <c r="Q25" s="29">
        <f t="shared" si="6"/>
        <v>42</v>
      </c>
      <c r="R25" s="19">
        <f>(P25)/B25</f>
        <v>23.6</v>
      </c>
      <c r="S25" s="18">
        <f>SUM(S10:S24)</f>
        <v>6</v>
      </c>
      <c r="T25" s="17">
        <f>SUM(T10:T24)</f>
        <v>1</v>
      </c>
      <c r="U25" s="17">
        <f>SUM(U10:U24)</f>
        <v>5</v>
      </c>
      <c r="V25" s="30">
        <f>(S25)/B25</f>
        <v>1.2</v>
      </c>
    </row>
    <row r="26" spans="1:22" ht="15.75">
      <c r="A26" s="20"/>
      <c r="B26" s="20"/>
      <c r="C26" s="20"/>
      <c r="D26" s="20"/>
      <c r="E26" s="20"/>
      <c r="F26" s="20"/>
      <c r="G26" s="21"/>
      <c r="H26" s="4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5.75">
      <c r="A27" s="20"/>
      <c r="B27" s="20"/>
      <c r="C27" s="20" t="s">
        <v>31</v>
      </c>
      <c r="D27" s="20" t="s">
        <v>27</v>
      </c>
      <c r="E27" s="20" t="s">
        <v>32</v>
      </c>
      <c r="F27" s="20" t="s">
        <v>33</v>
      </c>
      <c r="G27" s="21" t="s">
        <v>34</v>
      </c>
      <c r="H27" s="41" t="s">
        <v>35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15.75">
      <c r="A28" s="27" t="s">
        <v>36</v>
      </c>
      <c r="B28" s="22"/>
      <c r="C28" s="9">
        <v>56</v>
      </c>
      <c r="D28" s="9">
        <v>100</v>
      </c>
      <c r="E28" s="9">
        <v>0</v>
      </c>
      <c r="F28" s="9">
        <f>SUM(C28:E28)</f>
        <v>156</v>
      </c>
      <c r="G28" s="13">
        <f>((C28+D28)/F28)</f>
        <v>1</v>
      </c>
      <c r="H28" s="42">
        <f>(C28/B10)</f>
        <v>11.2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ht="16.5" thickBot="1">
      <c r="A29" s="28" t="s">
        <v>43</v>
      </c>
      <c r="B29" s="24"/>
      <c r="C29" s="9">
        <v>2</v>
      </c>
      <c r="D29" s="9">
        <v>1</v>
      </c>
      <c r="E29" s="9">
        <v>1</v>
      </c>
      <c r="F29" s="9">
        <f>SUM(C29:E29)</f>
        <v>4</v>
      </c>
      <c r="G29" s="13">
        <f>((C29+D29)/F29)</f>
        <v>0.75</v>
      </c>
      <c r="H29" s="43">
        <f>(C29/B15)</f>
        <v>0.4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ht="18.75">
      <c r="A30" s="23" t="s">
        <v>33</v>
      </c>
      <c r="B30" s="24"/>
      <c r="C30" s="25">
        <f>SUM(C28:C29)</f>
        <v>58</v>
      </c>
      <c r="D30" s="25">
        <f>SUM(D28:D29)</f>
        <v>101</v>
      </c>
      <c r="E30" s="25">
        <f>SUM(E28:E29)</f>
        <v>1</v>
      </c>
      <c r="F30" s="25">
        <f>SUM(C30:E30)</f>
        <v>160</v>
      </c>
      <c r="G30" s="26">
        <f>((C30+D30)/F30)</f>
        <v>0.99375</v>
      </c>
      <c r="H30" s="44">
        <f>SUM(H28:H29)</f>
        <v>11.6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</sheetData>
  <mergeCells count="8">
    <mergeCell ref="P8:R8"/>
    <mergeCell ref="S8:V8"/>
    <mergeCell ref="E1:O3"/>
    <mergeCell ref="A8:B8"/>
    <mergeCell ref="C8:H8"/>
    <mergeCell ref="I8:M8"/>
    <mergeCell ref="N8:O8"/>
    <mergeCell ref="G4:L4"/>
  </mergeCells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1">
      <selection activeCell="R19" sqref="R19"/>
    </sheetView>
  </sheetViews>
  <sheetFormatPr defaultColWidth="9.140625" defaultRowHeight="12.75"/>
  <cols>
    <col min="1" max="1" width="10.421875" style="0" bestFit="1" customWidth="1"/>
    <col min="2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8.421875" style="0" bestFit="1" customWidth="1"/>
    <col min="8" max="8" width="7.28125" style="36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25</v>
      </c>
      <c r="C1" s="3">
        <v>14</v>
      </c>
      <c r="E1" s="49" t="s">
        <v>77</v>
      </c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1" t="s">
        <v>1</v>
      </c>
      <c r="B2" s="2">
        <v>25</v>
      </c>
      <c r="C2" s="4">
        <v>12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">
      <c r="A3" s="1" t="s">
        <v>2</v>
      </c>
      <c r="B3" s="2">
        <v>25</v>
      </c>
      <c r="C3" s="4">
        <v>17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2" ht="18">
      <c r="A4" s="1" t="s">
        <v>3</v>
      </c>
      <c r="B4" s="2"/>
      <c r="C4" s="4"/>
      <c r="G4" s="55" t="s">
        <v>79</v>
      </c>
      <c r="H4" s="55"/>
      <c r="I4" s="55"/>
      <c r="J4" s="55"/>
      <c r="K4" s="55"/>
      <c r="L4" s="55"/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75</v>
      </c>
      <c r="C6" s="6">
        <f>SUM(C1:C5)</f>
        <v>43</v>
      </c>
    </row>
    <row r="7" spans="1:3" ht="24" customHeight="1">
      <c r="A7" s="7"/>
      <c r="C7" s="8"/>
    </row>
    <row r="8" spans="1:22" ht="18.75">
      <c r="A8" s="50" t="s">
        <v>5</v>
      </c>
      <c r="B8" s="51"/>
      <c r="C8" s="46" t="s">
        <v>6</v>
      </c>
      <c r="D8" s="47"/>
      <c r="E8" s="47"/>
      <c r="F8" s="47"/>
      <c r="G8" s="47"/>
      <c r="H8" s="48"/>
      <c r="I8" s="46" t="s">
        <v>7</v>
      </c>
      <c r="J8" s="47"/>
      <c r="K8" s="47"/>
      <c r="L8" s="47"/>
      <c r="M8" s="48"/>
      <c r="N8" s="52" t="s">
        <v>8</v>
      </c>
      <c r="O8" s="53"/>
      <c r="P8" s="46" t="s">
        <v>9</v>
      </c>
      <c r="Q8" s="47"/>
      <c r="R8" s="48"/>
      <c r="S8" s="46" t="s">
        <v>10</v>
      </c>
      <c r="T8" s="47"/>
      <c r="U8" s="47"/>
      <c r="V8" s="48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37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35" t="s">
        <v>29</v>
      </c>
    </row>
    <row r="10" spans="1:22" ht="15.75">
      <c r="A10" s="10" t="s">
        <v>36</v>
      </c>
      <c r="B10" s="9">
        <v>3</v>
      </c>
      <c r="C10" s="9">
        <v>2</v>
      </c>
      <c r="D10" s="9">
        <v>8</v>
      </c>
      <c r="E10" s="9">
        <v>1</v>
      </c>
      <c r="F10" s="9">
        <f aca="true" t="shared" si="0" ref="F10:F23">SUM(C10:E10)</f>
        <v>11</v>
      </c>
      <c r="G10" s="13">
        <f aca="true" t="shared" si="1" ref="G10:G23">((C10+D10)/F10)</f>
        <v>0.9090909090909091</v>
      </c>
      <c r="H10" s="38">
        <f aca="true" t="shared" si="2" ref="H10:H23">(C10/B10)</f>
        <v>0.6666666666666666</v>
      </c>
      <c r="I10" s="12">
        <v>17</v>
      </c>
      <c r="J10" s="12">
        <v>17</v>
      </c>
      <c r="K10" s="13">
        <f aca="true" t="shared" si="3" ref="K10:K23">(I10/J10)</f>
        <v>1</v>
      </c>
      <c r="L10" s="9">
        <v>2</v>
      </c>
      <c r="M10" s="9">
        <v>10</v>
      </c>
      <c r="N10" s="9">
        <v>1</v>
      </c>
      <c r="O10" s="9">
        <v>0</v>
      </c>
      <c r="P10" s="9">
        <v>2</v>
      </c>
      <c r="Q10" s="9">
        <v>1</v>
      </c>
      <c r="R10" s="34">
        <f aca="true" t="shared" si="4" ref="R10:R23">P10/B10</f>
        <v>0.6666666666666666</v>
      </c>
      <c r="S10" s="14">
        <v>1</v>
      </c>
      <c r="T10" s="14">
        <v>0</v>
      </c>
      <c r="U10" s="14">
        <v>1</v>
      </c>
      <c r="V10" s="33">
        <f aca="true" t="shared" si="5" ref="V10:V23">(S10+T10)/B10</f>
        <v>0.3333333333333333</v>
      </c>
    </row>
    <row r="11" spans="1:22" ht="15.75">
      <c r="A11" s="10" t="s">
        <v>45</v>
      </c>
      <c r="B11" s="9">
        <v>3</v>
      </c>
      <c r="C11" s="9">
        <v>10</v>
      </c>
      <c r="D11" s="9">
        <v>13</v>
      </c>
      <c r="E11" s="9">
        <v>6</v>
      </c>
      <c r="F11" s="9">
        <f t="shared" si="0"/>
        <v>29</v>
      </c>
      <c r="G11" s="13">
        <f t="shared" si="1"/>
        <v>0.7931034482758621</v>
      </c>
      <c r="H11" s="38">
        <f t="shared" si="2"/>
        <v>3.3333333333333335</v>
      </c>
      <c r="I11" s="12">
        <v>10</v>
      </c>
      <c r="J11" s="12">
        <v>13</v>
      </c>
      <c r="K11" s="13">
        <f t="shared" si="3"/>
        <v>0.7692307692307693</v>
      </c>
      <c r="L11" s="9">
        <v>2</v>
      </c>
      <c r="M11" s="9">
        <v>6</v>
      </c>
      <c r="N11" s="9">
        <v>8</v>
      </c>
      <c r="O11" s="9">
        <v>1</v>
      </c>
      <c r="P11" s="9">
        <v>8</v>
      </c>
      <c r="Q11" s="9">
        <v>1</v>
      </c>
      <c r="R11" s="34">
        <f t="shared" si="4"/>
        <v>2.6666666666666665</v>
      </c>
      <c r="S11" s="14">
        <v>0</v>
      </c>
      <c r="T11" s="14">
        <v>0</v>
      </c>
      <c r="U11" s="14">
        <v>0</v>
      </c>
      <c r="V11" s="33">
        <f t="shared" si="5"/>
        <v>0</v>
      </c>
    </row>
    <row r="12" spans="1:22" ht="15.75">
      <c r="A12" s="10" t="s">
        <v>38</v>
      </c>
      <c r="B12" s="9">
        <v>3</v>
      </c>
      <c r="C12" s="9">
        <v>12</v>
      </c>
      <c r="D12" s="9">
        <v>8</v>
      </c>
      <c r="E12" s="9">
        <v>2</v>
      </c>
      <c r="F12" s="9">
        <f t="shared" si="0"/>
        <v>22</v>
      </c>
      <c r="G12" s="13">
        <f t="shared" si="1"/>
        <v>0.9090909090909091</v>
      </c>
      <c r="H12" s="38">
        <f t="shared" si="2"/>
        <v>4</v>
      </c>
      <c r="I12" s="12">
        <v>3</v>
      </c>
      <c r="J12" s="12">
        <v>5</v>
      </c>
      <c r="K12" s="13">
        <f t="shared" si="3"/>
        <v>0.6</v>
      </c>
      <c r="L12" s="9">
        <v>1</v>
      </c>
      <c r="M12" s="9">
        <v>2</v>
      </c>
      <c r="N12" s="9">
        <v>22</v>
      </c>
      <c r="O12" s="9">
        <v>2</v>
      </c>
      <c r="P12" s="9">
        <v>11</v>
      </c>
      <c r="Q12" s="9">
        <v>7</v>
      </c>
      <c r="R12" s="34">
        <f t="shared" si="4"/>
        <v>3.6666666666666665</v>
      </c>
      <c r="S12" s="14">
        <v>0</v>
      </c>
      <c r="T12" s="14">
        <v>0</v>
      </c>
      <c r="U12" s="14">
        <v>0</v>
      </c>
      <c r="V12" s="33">
        <f t="shared" si="5"/>
        <v>0</v>
      </c>
    </row>
    <row r="13" spans="1:22" ht="15.75">
      <c r="A13" s="10" t="s">
        <v>39</v>
      </c>
      <c r="B13" s="9">
        <v>3</v>
      </c>
      <c r="C13" s="9">
        <v>10</v>
      </c>
      <c r="D13" s="9">
        <v>9</v>
      </c>
      <c r="E13" s="9">
        <v>2</v>
      </c>
      <c r="F13" s="9">
        <f t="shared" si="0"/>
        <v>21</v>
      </c>
      <c r="G13" s="13">
        <f t="shared" si="1"/>
        <v>0.9047619047619048</v>
      </c>
      <c r="H13" s="38">
        <f t="shared" si="2"/>
        <v>3.3333333333333335</v>
      </c>
      <c r="I13" s="12">
        <v>1</v>
      </c>
      <c r="J13" s="12">
        <v>1</v>
      </c>
      <c r="K13" s="13">
        <f t="shared" si="3"/>
        <v>1</v>
      </c>
      <c r="L13" s="9">
        <v>0</v>
      </c>
      <c r="M13" s="9">
        <v>0</v>
      </c>
      <c r="N13" s="9">
        <v>8</v>
      </c>
      <c r="O13" s="9">
        <v>0</v>
      </c>
      <c r="P13" s="9">
        <v>3</v>
      </c>
      <c r="Q13" s="9">
        <v>2</v>
      </c>
      <c r="R13" s="34">
        <f t="shared" si="4"/>
        <v>1</v>
      </c>
      <c r="S13" s="14">
        <v>1</v>
      </c>
      <c r="T13" s="14">
        <v>0</v>
      </c>
      <c r="U13" s="14">
        <v>2</v>
      </c>
      <c r="V13" s="33">
        <f t="shared" si="5"/>
        <v>0.3333333333333333</v>
      </c>
    </row>
    <row r="14" spans="1:22" ht="15.75">
      <c r="A14" s="10" t="s">
        <v>42</v>
      </c>
      <c r="B14" s="9">
        <v>2</v>
      </c>
      <c r="C14" s="9">
        <v>0</v>
      </c>
      <c r="D14" s="9">
        <v>4</v>
      </c>
      <c r="E14" s="9">
        <v>2</v>
      </c>
      <c r="F14" s="9">
        <f t="shared" si="0"/>
        <v>6</v>
      </c>
      <c r="G14" s="13">
        <f t="shared" si="1"/>
        <v>0.6666666666666666</v>
      </c>
      <c r="H14" s="38">
        <f t="shared" si="2"/>
        <v>0</v>
      </c>
      <c r="I14" s="12">
        <v>0</v>
      </c>
      <c r="J14" s="12">
        <v>0</v>
      </c>
      <c r="K14" s="13" t="e">
        <f t="shared" si="3"/>
        <v>#DIV/0!</v>
      </c>
      <c r="L14" s="9">
        <v>0</v>
      </c>
      <c r="M14" s="9">
        <v>0</v>
      </c>
      <c r="N14" s="9">
        <v>0</v>
      </c>
      <c r="O14" s="9">
        <v>1</v>
      </c>
      <c r="P14" s="9">
        <v>0</v>
      </c>
      <c r="Q14" s="9">
        <v>0</v>
      </c>
      <c r="R14" s="34">
        <f t="shared" si="4"/>
        <v>0</v>
      </c>
      <c r="S14" s="14">
        <v>0</v>
      </c>
      <c r="T14" s="14">
        <v>0</v>
      </c>
      <c r="U14" s="14">
        <v>2</v>
      </c>
      <c r="V14" s="33">
        <f t="shared" si="5"/>
        <v>0</v>
      </c>
    </row>
    <row r="15" spans="1:22" ht="15.75">
      <c r="A15" s="10" t="s">
        <v>43</v>
      </c>
      <c r="B15" s="9">
        <v>3</v>
      </c>
      <c r="C15" s="9">
        <v>5</v>
      </c>
      <c r="D15" s="9">
        <v>4</v>
      </c>
      <c r="E15" s="9">
        <v>0</v>
      </c>
      <c r="F15" s="9">
        <f t="shared" si="0"/>
        <v>9</v>
      </c>
      <c r="G15" s="13">
        <f t="shared" si="1"/>
        <v>1</v>
      </c>
      <c r="H15" s="38">
        <f t="shared" si="2"/>
        <v>1.6666666666666667</v>
      </c>
      <c r="I15" s="12">
        <v>14</v>
      </c>
      <c r="J15" s="12">
        <v>15</v>
      </c>
      <c r="K15" s="13">
        <f t="shared" si="3"/>
        <v>0.9333333333333333</v>
      </c>
      <c r="L15" s="9">
        <v>4</v>
      </c>
      <c r="M15" s="9">
        <v>10</v>
      </c>
      <c r="N15" s="9">
        <v>13</v>
      </c>
      <c r="O15" s="9">
        <v>0</v>
      </c>
      <c r="P15" s="9">
        <v>5</v>
      </c>
      <c r="Q15" s="9">
        <v>1</v>
      </c>
      <c r="R15" s="34">
        <f t="shared" si="4"/>
        <v>1.6666666666666667</v>
      </c>
      <c r="S15" s="14">
        <v>2</v>
      </c>
      <c r="T15" s="14">
        <v>0</v>
      </c>
      <c r="U15" s="14">
        <v>0</v>
      </c>
      <c r="V15" s="33">
        <f t="shared" si="5"/>
        <v>0.6666666666666666</v>
      </c>
    </row>
    <row r="16" spans="1:22" ht="15.75">
      <c r="A16" s="10" t="s">
        <v>37</v>
      </c>
      <c r="B16" s="9">
        <v>3</v>
      </c>
      <c r="C16" s="9">
        <v>0</v>
      </c>
      <c r="D16" s="9">
        <v>0</v>
      </c>
      <c r="E16" s="9">
        <v>0</v>
      </c>
      <c r="F16" s="9">
        <f t="shared" si="0"/>
        <v>0</v>
      </c>
      <c r="G16" s="13" t="e">
        <f t="shared" si="1"/>
        <v>#DIV/0!</v>
      </c>
      <c r="H16" s="38">
        <f t="shared" si="2"/>
        <v>0</v>
      </c>
      <c r="I16" s="12">
        <v>6</v>
      </c>
      <c r="J16" s="12">
        <v>9</v>
      </c>
      <c r="K16" s="13">
        <f t="shared" si="3"/>
        <v>0.6666666666666666</v>
      </c>
      <c r="L16" s="9">
        <v>2</v>
      </c>
      <c r="M16" s="9">
        <v>5</v>
      </c>
      <c r="N16" s="9">
        <v>17</v>
      </c>
      <c r="O16" s="9">
        <v>4</v>
      </c>
      <c r="P16" s="9">
        <v>12</v>
      </c>
      <c r="Q16" s="9">
        <v>1</v>
      </c>
      <c r="R16" s="34">
        <f t="shared" si="4"/>
        <v>4</v>
      </c>
      <c r="S16" s="14">
        <v>0</v>
      </c>
      <c r="T16" s="14">
        <v>0</v>
      </c>
      <c r="U16" s="14">
        <v>0</v>
      </c>
      <c r="V16" s="33">
        <f t="shared" si="5"/>
        <v>0</v>
      </c>
    </row>
    <row r="17" spans="1:22" ht="15.75">
      <c r="A17" s="10" t="s">
        <v>41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  <c r="G17" s="13" t="e">
        <f t="shared" si="1"/>
        <v>#DIV/0!</v>
      </c>
      <c r="H17" s="38" t="e">
        <f t="shared" si="2"/>
        <v>#DIV/0!</v>
      </c>
      <c r="I17" s="12">
        <v>0</v>
      </c>
      <c r="J17" s="12">
        <v>0</v>
      </c>
      <c r="K17" s="13" t="e">
        <f t="shared" si="3"/>
        <v>#DIV/0!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34" t="e">
        <f t="shared" si="4"/>
        <v>#DIV/0!</v>
      </c>
      <c r="S17" s="14">
        <v>0</v>
      </c>
      <c r="T17" s="14">
        <v>0</v>
      </c>
      <c r="U17" s="14">
        <v>0</v>
      </c>
      <c r="V17" s="33" t="e">
        <f t="shared" si="5"/>
        <v>#DIV/0!</v>
      </c>
    </row>
    <row r="18" spans="1:22" ht="15.75">
      <c r="A18" s="10" t="s">
        <v>40</v>
      </c>
      <c r="B18" s="9">
        <v>1</v>
      </c>
      <c r="C18" s="9">
        <v>0</v>
      </c>
      <c r="D18" s="9">
        <v>0</v>
      </c>
      <c r="E18" s="9">
        <v>0</v>
      </c>
      <c r="F18" s="9">
        <f t="shared" si="0"/>
        <v>0</v>
      </c>
      <c r="G18" s="13" t="e">
        <f t="shared" si="1"/>
        <v>#DIV/0!</v>
      </c>
      <c r="H18" s="38">
        <f t="shared" si="2"/>
        <v>0</v>
      </c>
      <c r="I18" s="12">
        <v>3</v>
      </c>
      <c r="J18" s="12">
        <v>3</v>
      </c>
      <c r="K18" s="13">
        <f t="shared" si="3"/>
        <v>1</v>
      </c>
      <c r="L18" s="9">
        <v>1</v>
      </c>
      <c r="M18" s="9">
        <v>2</v>
      </c>
      <c r="N18" s="9">
        <v>1</v>
      </c>
      <c r="O18" s="9">
        <v>0</v>
      </c>
      <c r="P18" s="9">
        <v>1</v>
      </c>
      <c r="Q18" s="9">
        <v>0</v>
      </c>
      <c r="R18" s="34">
        <f t="shared" si="4"/>
        <v>1</v>
      </c>
      <c r="S18" s="14">
        <v>0</v>
      </c>
      <c r="T18" s="14">
        <v>0</v>
      </c>
      <c r="U18" s="14">
        <v>0</v>
      </c>
      <c r="V18" s="33">
        <f t="shared" si="5"/>
        <v>0</v>
      </c>
    </row>
    <row r="19" spans="1:22" ht="15.75">
      <c r="A19" s="10" t="s">
        <v>44</v>
      </c>
      <c r="B19" s="9">
        <v>3</v>
      </c>
      <c r="C19" s="9">
        <v>2</v>
      </c>
      <c r="D19" s="9">
        <v>3</v>
      </c>
      <c r="E19" s="9">
        <v>0</v>
      </c>
      <c r="F19" s="9">
        <f t="shared" si="0"/>
        <v>5</v>
      </c>
      <c r="G19" s="13">
        <f t="shared" si="1"/>
        <v>1</v>
      </c>
      <c r="H19" s="38">
        <f t="shared" si="2"/>
        <v>0.6666666666666666</v>
      </c>
      <c r="I19" s="12">
        <v>12</v>
      </c>
      <c r="J19" s="12">
        <v>12</v>
      </c>
      <c r="K19" s="13">
        <f t="shared" si="3"/>
        <v>1</v>
      </c>
      <c r="L19" s="9">
        <v>1</v>
      </c>
      <c r="M19" s="9">
        <v>9</v>
      </c>
      <c r="N19" s="9">
        <v>2</v>
      </c>
      <c r="O19" s="9">
        <v>1</v>
      </c>
      <c r="P19" s="9">
        <v>2</v>
      </c>
      <c r="Q19" s="9">
        <v>1</v>
      </c>
      <c r="R19" s="34">
        <f t="shared" si="4"/>
        <v>0.6666666666666666</v>
      </c>
      <c r="S19" s="14">
        <v>1</v>
      </c>
      <c r="T19" s="14">
        <v>0</v>
      </c>
      <c r="U19" s="14">
        <v>1</v>
      </c>
      <c r="V19" s="33">
        <f t="shared" si="5"/>
        <v>0.3333333333333333</v>
      </c>
    </row>
    <row r="20" spans="1:22" ht="15.75">
      <c r="A20" s="10" t="s">
        <v>46</v>
      </c>
      <c r="B20" s="9">
        <v>0</v>
      </c>
      <c r="C20" s="9">
        <v>0</v>
      </c>
      <c r="D20" s="9">
        <v>0</v>
      </c>
      <c r="E20" s="9">
        <v>0</v>
      </c>
      <c r="F20" s="9">
        <f t="shared" si="0"/>
        <v>0</v>
      </c>
      <c r="G20" s="13" t="e">
        <f t="shared" si="1"/>
        <v>#DIV/0!</v>
      </c>
      <c r="H20" s="38" t="e">
        <f t="shared" si="2"/>
        <v>#DIV/0!</v>
      </c>
      <c r="I20" s="12">
        <v>0</v>
      </c>
      <c r="J20" s="9">
        <v>0</v>
      </c>
      <c r="K20" s="13" t="e">
        <f t="shared" si="3"/>
        <v>#DIV/0!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34" t="e">
        <f t="shared" si="4"/>
        <v>#DIV/0!</v>
      </c>
      <c r="S20" s="14">
        <v>0</v>
      </c>
      <c r="T20" s="9">
        <v>0</v>
      </c>
      <c r="U20" s="9">
        <v>0</v>
      </c>
      <c r="V20" s="33" t="e">
        <f t="shared" si="5"/>
        <v>#DIV/0!</v>
      </c>
    </row>
    <row r="21" spans="1:22" ht="15.75">
      <c r="A21" s="10" t="s">
        <v>47</v>
      </c>
      <c r="B21" s="9">
        <v>0</v>
      </c>
      <c r="C21" s="12">
        <v>0</v>
      </c>
      <c r="D21" s="9">
        <v>0</v>
      </c>
      <c r="E21" s="9">
        <v>0</v>
      </c>
      <c r="F21" s="9">
        <f t="shared" si="0"/>
        <v>0</v>
      </c>
      <c r="G21" s="13" t="e">
        <f t="shared" si="1"/>
        <v>#DIV/0!</v>
      </c>
      <c r="H21" s="38" t="e">
        <f t="shared" si="2"/>
        <v>#DIV/0!</v>
      </c>
      <c r="I21" s="12">
        <v>0</v>
      </c>
      <c r="J21" s="9">
        <v>0</v>
      </c>
      <c r="K21" s="13" t="e">
        <f t="shared" si="3"/>
        <v>#DIV/0!</v>
      </c>
      <c r="L21" s="9">
        <v>0</v>
      </c>
      <c r="M21" s="33">
        <v>0</v>
      </c>
      <c r="N21" s="9">
        <v>0</v>
      </c>
      <c r="O21" s="9">
        <v>0</v>
      </c>
      <c r="P21" s="9">
        <v>0</v>
      </c>
      <c r="Q21" s="9">
        <v>0</v>
      </c>
      <c r="R21" s="34" t="e">
        <f t="shared" si="4"/>
        <v>#DIV/0!</v>
      </c>
      <c r="S21" s="14">
        <v>0</v>
      </c>
      <c r="T21" s="9">
        <v>0</v>
      </c>
      <c r="U21" s="9">
        <v>0</v>
      </c>
      <c r="V21" s="33" t="e">
        <f t="shared" si="5"/>
        <v>#DIV/0!</v>
      </c>
    </row>
    <row r="22" spans="1:22" ht="15.75">
      <c r="A22" s="10"/>
      <c r="B22" s="9">
        <v>0</v>
      </c>
      <c r="C22" s="12">
        <v>0</v>
      </c>
      <c r="D22" s="9">
        <v>0</v>
      </c>
      <c r="E22" s="9">
        <v>0</v>
      </c>
      <c r="F22" s="9">
        <f t="shared" si="0"/>
        <v>0</v>
      </c>
      <c r="G22" s="13" t="e">
        <f t="shared" si="1"/>
        <v>#DIV/0!</v>
      </c>
      <c r="H22" s="38" t="e">
        <f t="shared" si="2"/>
        <v>#DIV/0!</v>
      </c>
      <c r="I22" s="12">
        <v>0</v>
      </c>
      <c r="J22" s="9">
        <v>0</v>
      </c>
      <c r="K22" s="13" t="e">
        <f t="shared" si="3"/>
        <v>#DIV/0!</v>
      </c>
      <c r="L22" s="9">
        <v>0</v>
      </c>
      <c r="M22" s="33">
        <v>0</v>
      </c>
      <c r="N22" s="14">
        <v>0</v>
      </c>
      <c r="O22" s="33">
        <v>0</v>
      </c>
      <c r="P22" s="14">
        <v>0</v>
      </c>
      <c r="Q22" s="9">
        <v>0</v>
      </c>
      <c r="R22" s="34" t="e">
        <f t="shared" si="4"/>
        <v>#DIV/0!</v>
      </c>
      <c r="S22" s="14">
        <v>0</v>
      </c>
      <c r="T22" s="9">
        <v>0</v>
      </c>
      <c r="U22" s="9">
        <v>0</v>
      </c>
      <c r="V22" s="33" t="e">
        <f t="shared" si="5"/>
        <v>#DIV/0!</v>
      </c>
    </row>
    <row r="23" spans="1:22" ht="15.75">
      <c r="A23" s="10"/>
      <c r="B23" s="9">
        <v>0</v>
      </c>
      <c r="C23" s="12">
        <v>0</v>
      </c>
      <c r="D23" s="9">
        <v>0</v>
      </c>
      <c r="E23" s="9">
        <v>0</v>
      </c>
      <c r="F23" s="9">
        <f t="shared" si="0"/>
        <v>0</v>
      </c>
      <c r="G23" s="13" t="e">
        <f t="shared" si="1"/>
        <v>#DIV/0!</v>
      </c>
      <c r="H23" s="38" t="e">
        <f t="shared" si="2"/>
        <v>#DIV/0!</v>
      </c>
      <c r="I23" s="12">
        <v>0</v>
      </c>
      <c r="J23" s="9">
        <v>0</v>
      </c>
      <c r="K23" s="13" t="e">
        <f t="shared" si="3"/>
        <v>#DIV/0!</v>
      </c>
      <c r="L23" s="9">
        <v>0</v>
      </c>
      <c r="M23" s="33">
        <v>0</v>
      </c>
      <c r="N23" s="14">
        <v>0</v>
      </c>
      <c r="O23" s="33">
        <v>0</v>
      </c>
      <c r="P23" s="14">
        <v>0</v>
      </c>
      <c r="Q23" s="9">
        <v>0</v>
      </c>
      <c r="R23" s="34" t="e">
        <f t="shared" si="4"/>
        <v>#DIV/0!</v>
      </c>
      <c r="S23" s="14">
        <v>0</v>
      </c>
      <c r="T23" s="9">
        <v>0</v>
      </c>
      <c r="U23" s="9">
        <v>0</v>
      </c>
      <c r="V23" s="33" t="e">
        <f t="shared" si="5"/>
        <v>#DIV/0!</v>
      </c>
    </row>
    <row r="24" spans="2:22" ht="16.5" thickBot="1">
      <c r="B24" s="9"/>
      <c r="C24" s="12"/>
      <c r="D24" s="9"/>
      <c r="E24" s="9"/>
      <c r="F24" s="9"/>
      <c r="G24" s="31"/>
      <c r="H24" s="39"/>
      <c r="I24" s="12"/>
      <c r="J24" s="9"/>
      <c r="K24" s="31"/>
      <c r="L24" s="9"/>
      <c r="M24" s="9"/>
      <c r="N24" s="12"/>
      <c r="O24" s="14"/>
      <c r="P24" s="12"/>
      <c r="Q24" s="9"/>
      <c r="R24" s="15"/>
      <c r="S24" s="12"/>
      <c r="T24" s="9"/>
      <c r="U24" s="9"/>
      <c r="V24" s="33"/>
    </row>
    <row r="25" spans="1:22" ht="18.75">
      <c r="A25" s="16" t="s">
        <v>30</v>
      </c>
      <c r="B25" s="17">
        <v>3</v>
      </c>
      <c r="C25" s="18">
        <f>SUM(C10:C24)</f>
        <v>41</v>
      </c>
      <c r="D25" s="29">
        <f>SUM(D10:D24)</f>
        <v>49</v>
      </c>
      <c r="E25" s="29">
        <f>SUM(E10:E24)</f>
        <v>13</v>
      </c>
      <c r="F25" s="17">
        <f>SUM(F10:F24)</f>
        <v>103</v>
      </c>
      <c r="G25" s="32">
        <f>((C25+D25)/F25)</f>
        <v>0.8737864077669902</v>
      </c>
      <c r="H25" s="40">
        <f>(C25/B25)</f>
        <v>13.666666666666666</v>
      </c>
      <c r="I25" s="18">
        <f>SUM(I10:I24)</f>
        <v>66</v>
      </c>
      <c r="J25" s="29">
        <f>SUM(J10:J24)</f>
        <v>75</v>
      </c>
      <c r="K25" s="26">
        <f>(I25/J25)</f>
        <v>0.88</v>
      </c>
      <c r="L25" s="17">
        <f aca="true" t="shared" si="6" ref="L25:Q25">SUM(L10:L24)</f>
        <v>13</v>
      </c>
      <c r="M25" s="30">
        <f t="shared" si="6"/>
        <v>44</v>
      </c>
      <c r="N25" s="29">
        <f t="shared" si="6"/>
        <v>72</v>
      </c>
      <c r="O25" s="17">
        <f t="shared" si="6"/>
        <v>9</v>
      </c>
      <c r="P25" s="18">
        <f t="shared" si="6"/>
        <v>44</v>
      </c>
      <c r="Q25" s="29">
        <f t="shared" si="6"/>
        <v>14</v>
      </c>
      <c r="R25" s="19">
        <f>(P25)/B25</f>
        <v>14.666666666666666</v>
      </c>
      <c r="S25" s="18">
        <f>SUM(S10:S24)</f>
        <v>5</v>
      </c>
      <c r="T25" s="17">
        <f>SUM(T10:T24)</f>
        <v>0</v>
      </c>
      <c r="U25" s="17">
        <f>SUM(U10:U24)</f>
        <v>6</v>
      </c>
      <c r="V25" s="30">
        <f>(S25)/B25</f>
        <v>1.6666666666666667</v>
      </c>
    </row>
    <row r="26" spans="1:22" ht="15.75">
      <c r="A26" s="20"/>
      <c r="B26" s="20"/>
      <c r="C26" s="20"/>
      <c r="D26" s="20"/>
      <c r="E26" s="20"/>
      <c r="F26" s="20"/>
      <c r="G26" s="21"/>
      <c r="H26" s="4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5.75">
      <c r="A27" s="20"/>
      <c r="B27" s="20"/>
      <c r="C27" s="20" t="s">
        <v>31</v>
      </c>
      <c r="D27" s="20" t="s">
        <v>27</v>
      </c>
      <c r="E27" s="20" t="s">
        <v>32</v>
      </c>
      <c r="F27" s="20" t="s">
        <v>33</v>
      </c>
      <c r="G27" s="21" t="s">
        <v>34</v>
      </c>
      <c r="H27" s="41" t="s">
        <v>35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15.75">
      <c r="A28" s="27" t="s">
        <v>36</v>
      </c>
      <c r="B28" s="22"/>
      <c r="C28" s="9">
        <v>32</v>
      </c>
      <c r="D28" s="9">
        <v>48</v>
      </c>
      <c r="E28" s="9">
        <v>2</v>
      </c>
      <c r="F28" s="9">
        <f>SUM(C28:E28)</f>
        <v>82</v>
      </c>
      <c r="G28" s="13">
        <f>((C28+D28)/F28)</f>
        <v>0.975609756097561</v>
      </c>
      <c r="H28" s="42">
        <f>(C28/B10)</f>
        <v>10.666666666666666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ht="16.5" thickBot="1">
      <c r="A29" s="28" t="s">
        <v>43</v>
      </c>
      <c r="B29" s="24"/>
      <c r="C29" s="9">
        <v>0</v>
      </c>
      <c r="D29" s="9">
        <v>0</v>
      </c>
      <c r="E29" s="9">
        <v>0</v>
      </c>
      <c r="F29" s="9">
        <f>SUM(C29:E29)</f>
        <v>0</v>
      </c>
      <c r="G29" s="13" t="e">
        <f>((C29+D29)/F29)</f>
        <v>#DIV/0!</v>
      </c>
      <c r="H29" s="43">
        <f>(C29/B15)</f>
        <v>0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ht="18.75">
      <c r="A30" s="23" t="s">
        <v>33</v>
      </c>
      <c r="B30" s="24"/>
      <c r="C30" s="25">
        <f>SUM(C28:C29)</f>
        <v>32</v>
      </c>
      <c r="D30" s="25">
        <f>SUM(D28:D29)</f>
        <v>48</v>
      </c>
      <c r="E30" s="25">
        <f>SUM(E28:E29)</f>
        <v>2</v>
      </c>
      <c r="F30" s="25">
        <f>SUM(C30:E30)</f>
        <v>82</v>
      </c>
      <c r="G30" s="26">
        <f>((C30+D30)/F30)</f>
        <v>0.975609756097561</v>
      </c>
      <c r="H30" s="44">
        <f>SUM(H28:H29)</f>
        <v>10.666666666666666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</sheetData>
  <mergeCells count="8">
    <mergeCell ref="P8:R8"/>
    <mergeCell ref="S8:V8"/>
    <mergeCell ref="E1:O3"/>
    <mergeCell ref="A8:B8"/>
    <mergeCell ref="C8:H8"/>
    <mergeCell ref="I8:M8"/>
    <mergeCell ref="N8:O8"/>
    <mergeCell ref="G4:L4"/>
  </mergeCells>
  <printOptions/>
  <pageMargins left="0.75" right="0.75" top="1" bottom="1" header="0.5" footer="0.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1">
      <selection activeCell="E32" sqref="E32"/>
    </sheetView>
  </sheetViews>
  <sheetFormatPr defaultColWidth="9.140625" defaultRowHeight="12.75"/>
  <cols>
    <col min="1" max="1" width="10.421875" style="0" bestFit="1" customWidth="1"/>
    <col min="2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8.421875" style="0" bestFit="1" customWidth="1"/>
    <col min="8" max="8" width="7.28125" style="36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22</v>
      </c>
      <c r="C1" s="3">
        <v>25</v>
      </c>
      <c r="E1" s="49" t="s">
        <v>77</v>
      </c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1" t="s">
        <v>1</v>
      </c>
      <c r="B2" s="2">
        <v>16</v>
      </c>
      <c r="C2" s="4">
        <v>25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">
      <c r="A3" s="1" t="s">
        <v>2</v>
      </c>
      <c r="B3" s="2">
        <v>25</v>
      </c>
      <c r="C3" s="4">
        <v>13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2" ht="18">
      <c r="A4" s="1" t="s">
        <v>3</v>
      </c>
      <c r="B4" s="2">
        <v>25</v>
      </c>
      <c r="C4" s="4">
        <v>18</v>
      </c>
      <c r="G4" s="55" t="s">
        <v>80</v>
      </c>
      <c r="H4" s="55"/>
      <c r="I4" s="55"/>
      <c r="J4" s="55"/>
      <c r="K4" s="55"/>
      <c r="L4" s="55"/>
    </row>
    <row r="5" spans="1:5" ht="15.75" thickBot="1">
      <c r="A5" s="1" t="s">
        <v>4</v>
      </c>
      <c r="B5" s="2">
        <v>16</v>
      </c>
      <c r="C5" s="4">
        <v>14</v>
      </c>
      <c r="E5" s="5"/>
    </row>
    <row r="6" spans="1:3" ht="15" customHeight="1" thickTop="1">
      <c r="A6" s="1"/>
      <c r="B6" s="6">
        <f>SUM(B1:B5)</f>
        <v>104</v>
      </c>
      <c r="C6" s="6">
        <f>SUM(C1:C5)</f>
        <v>95</v>
      </c>
    </row>
    <row r="7" spans="1:3" ht="24" customHeight="1">
      <c r="A7" s="7"/>
      <c r="C7" s="8"/>
    </row>
    <row r="8" spans="1:22" ht="18.75">
      <c r="A8" s="50" t="s">
        <v>5</v>
      </c>
      <c r="B8" s="51"/>
      <c r="C8" s="46" t="s">
        <v>6</v>
      </c>
      <c r="D8" s="47"/>
      <c r="E8" s="47"/>
      <c r="F8" s="47"/>
      <c r="G8" s="47"/>
      <c r="H8" s="48"/>
      <c r="I8" s="46" t="s">
        <v>7</v>
      </c>
      <c r="J8" s="47"/>
      <c r="K8" s="47"/>
      <c r="L8" s="47"/>
      <c r="M8" s="48"/>
      <c r="N8" s="52" t="s">
        <v>8</v>
      </c>
      <c r="O8" s="53"/>
      <c r="P8" s="46" t="s">
        <v>9</v>
      </c>
      <c r="Q8" s="47"/>
      <c r="R8" s="48"/>
      <c r="S8" s="46" t="s">
        <v>10</v>
      </c>
      <c r="T8" s="47"/>
      <c r="U8" s="47"/>
      <c r="V8" s="48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37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35" t="s">
        <v>29</v>
      </c>
    </row>
    <row r="10" spans="1:22" ht="15.75">
      <c r="A10" s="10" t="s">
        <v>36</v>
      </c>
      <c r="B10" s="9">
        <v>5</v>
      </c>
      <c r="C10" s="9">
        <v>1</v>
      </c>
      <c r="D10" s="9">
        <v>12</v>
      </c>
      <c r="E10" s="9">
        <v>1</v>
      </c>
      <c r="F10" s="9">
        <f aca="true" t="shared" si="0" ref="F10:F23">SUM(C10:E10)</f>
        <v>14</v>
      </c>
      <c r="G10" s="13">
        <f aca="true" t="shared" si="1" ref="G10:G23">((C10+D10)/F10)</f>
        <v>0.9285714285714286</v>
      </c>
      <c r="H10" s="38">
        <f aca="true" t="shared" si="2" ref="H10:H23">(C10/B10)</f>
        <v>0.2</v>
      </c>
      <c r="I10" s="12">
        <v>20</v>
      </c>
      <c r="J10" s="12">
        <v>20</v>
      </c>
      <c r="K10" s="13">
        <f aca="true" t="shared" si="3" ref="K10:K23">(I10/J10)</f>
        <v>1</v>
      </c>
      <c r="L10" s="9">
        <v>2</v>
      </c>
      <c r="M10" s="9">
        <v>9</v>
      </c>
      <c r="N10" s="9">
        <v>11</v>
      </c>
      <c r="O10" s="9">
        <v>0</v>
      </c>
      <c r="P10" s="9">
        <v>6</v>
      </c>
      <c r="Q10" s="9">
        <v>3</v>
      </c>
      <c r="R10" s="34">
        <f aca="true" t="shared" si="4" ref="R10:R23">P10/B10</f>
        <v>1.2</v>
      </c>
      <c r="S10" s="14">
        <v>1</v>
      </c>
      <c r="T10" s="14">
        <v>0</v>
      </c>
      <c r="U10" s="14">
        <v>3</v>
      </c>
      <c r="V10" s="33">
        <f aca="true" t="shared" si="5" ref="V10:V23">(S10+T10)/B10</f>
        <v>0.2</v>
      </c>
    </row>
    <row r="11" spans="1:22" ht="15.75">
      <c r="A11" s="10" t="s">
        <v>45</v>
      </c>
      <c r="B11" s="9">
        <v>5</v>
      </c>
      <c r="C11" s="9">
        <v>16</v>
      </c>
      <c r="D11" s="9">
        <v>19</v>
      </c>
      <c r="E11" s="9">
        <v>11</v>
      </c>
      <c r="F11" s="9">
        <f t="shared" si="0"/>
        <v>46</v>
      </c>
      <c r="G11" s="13">
        <f t="shared" si="1"/>
        <v>0.7608695652173914</v>
      </c>
      <c r="H11" s="38">
        <f t="shared" si="2"/>
        <v>3.2</v>
      </c>
      <c r="I11" s="12">
        <v>27</v>
      </c>
      <c r="J11" s="12">
        <v>28</v>
      </c>
      <c r="K11" s="13">
        <f t="shared" si="3"/>
        <v>0.9642857142857143</v>
      </c>
      <c r="L11" s="9">
        <v>6</v>
      </c>
      <c r="M11" s="9">
        <v>17</v>
      </c>
      <c r="N11" s="9">
        <v>25</v>
      </c>
      <c r="O11" s="9">
        <v>3</v>
      </c>
      <c r="P11" s="9">
        <v>25</v>
      </c>
      <c r="Q11" s="9">
        <v>12</v>
      </c>
      <c r="R11" s="34">
        <f t="shared" si="4"/>
        <v>5</v>
      </c>
      <c r="S11" s="14">
        <v>0</v>
      </c>
      <c r="T11" s="14">
        <v>0</v>
      </c>
      <c r="U11" s="14">
        <v>0</v>
      </c>
      <c r="V11" s="33">
        <f t="shared" si="5"/>
        <v>0</v>
      </c>
    </row>
    <row r="12" spans="1:22" ht="15.75">
      <c r="A12" s="10" t="s">
        <v>38</v>
      </c>
      <c r="B12" s="9">
        <v>4</v>
      </c>
      <c r="C12" s="9">
        <v>5</v>
      </c>
      <c r="D12" s="9">
        <v>10</v>
      </c>
      <c r="E12" s="9">
        <v>8</v>
      </c>
      <c r="F12" s="9">
        <f t="shared" si="0"/>
        <v>23</v>
      </c>
      <c r="G12" s="13">
        <f t="shared" si="1"/>
        <v>0.6521739130434783</v>
      </c>
      <c r="H12" s="38">
        <f t="shared" si="2"/>
        <v>1.25</v>
      </c>
      <c r="I12" s="12">
        <v>4</v>
      </c>
      <c r="J12" s="12">
        <v>7</v>
      </c>
      <c r="K12" s="13">
        <f t="shared" si="3"/>
        <v>0.5714285714285714</v>
      </c>
      <c r="L12" s="9">
        <v>0</v>
      </c>
      <c r="M12" s="9">
        <v>2</v>
      </c>
      <c r="N12" s="9">
        <v>18</v>
      </c>
      <c r="O12" s="9">
        <v>5</v>
      </c>
      <c r="P12" s="9">
        <v>9</v>
      </c>
      <c r="Q12" s="9">
        <v>5</v>
      </c>
      <c r="R12" s="34">
        <f t="shared" si="4"/>
        <v>2.25</v>
      </c>
      <c r="S12" s="14">
        <v>1</v>
      </c>
      <c r="T12" s="14">
        <v>0</v>
      </c>
      <c r="U12" s="14">
        <v>0</v>
      </c>
      <c r="V12" s="33">
        <f t="shared" si="5"/>
        <v>0.25</v>
      </c>
    </row>
    <row r="13" spans="1:22" ht="15.75">
      <c r="A13" s="10" t="s">
        <v>39</v>
      </c>
      <c r="B13" s="9">
        <v>3</v>
      </c>
      <c r="C13" s="9">
        <v>4</v>
      </c>
      <c r="D13" s="9">
        <v>4</v>
      </c>
      <c r="E13" s="9">
        <v>4</v>
      </c>
      <c r="F13" s="9">
        <f t="shared" si="0"/>
        <v>12</v>
      </c>
      <c r="G13" s="13">
        <f t="shared" si="1"/>
        <v>0.6666666666666666</v>
      </c>
      <c r="H13" s="38">
        <f t="shared" si="2"/>
        <v>1.3333333333333333</v>
      </c>
      <c r="I13" s="12">
        <v>0</v>
      </c>
      <c r="J13" s="12">
        <v>0</v>
      </c>
      <c r="K13" s="13" t="e">
        <f t="shared" si="3"/>
        <v>#DIV/0!</v>
      </c>
      <c r="L13" s="9">
        <v>0</v>
      </c>
      <c r="M13" s="9">
        <v>0</v>
      </c>
      <c r="N13" s="9">
        <v>2</v>
      </c>
      <c r="O13" s="9">
        <v>2</v>
      </c>
      <c r="P13" s="9">
        <v>0</v>
      </c>
      <c r="Q13" s="9">
        <v>1</v>
      </c>
      <c r="R13" s="34">
        <f t="shared" si="4"/>
        <v>0</v>
      </c>
      <c r="S13" s="14">
        <v>2</v>
      </c>
      <c r="T13" s="14">
        <v>0</v>
      </c>
      <c r="U13" s="14">
        <v>2</v>
      </c>
      <c r="V13" s="33">
        <f t="shared" si="5"/>
        <v>0.6666666666666666</v>
      </c>
    </row>
    <row r="14" spans="1:22" ht="15.75">
      <c r="A14" s="10" t="s">
        <v>42</v>
      </c>
      <c r="B14" s="9">
        <v>3</v>
      </c>
      <c r="C14" s="9">
        <v>4</v>
      </c>
      <c r="D14" s="9">
        <v>11</v>
      </c>
      <c r="E14" s="9">
        <v>2</v>
      </c>
      <c r="F14" s="9">
        <f t="shared" si="0"/>
        <v>17</v>
      </c>
      <c r="G14" s="13">
        <f t="shared" si="1"/>
        <v>0.8823529411764706</v>
      </c>
      <c r="H14" s="38">
        <f t="shared" si="2"/>
        <v>1.3333333333333333</v>
      </c>
      <c r="I14" s="12">
        <v>0</v>
      </c>
      <c r="J14" s="12">
        <v>0</v>
      </c>
      <c r="K14" s="13" t="e">
        <f t="shared" si="3"/>
        <v>#DIV/0!</v>
      </c>
      <c r="L14" s="9">
        <v>0</v>
      </c>
      <c r="M14" s="9">
        <v>0</v>
      </c>
      <c r="N14" s="9">
        <v>6</v>
      </c>
      <c r="O14" s="9">
        <v>0</v>
      </c>
      <c r="P14" s="9">
        <v>4</v>
      </c>
      <c r="Q14" s="9">
        <v>0</v>
      </c>
      <c r="R14" s="34">
        <f t="shared" si="4"/>
        <v>1.3333333333333333</v>
      </c>
      <c r="S14" s="14">
        <v>1</v>
      </c>
      <c r="T14" s="14">
        <v>0</v>
      </c>
      <c r="U14" s="14">
        <v>3</v>
      </c>
      <c r="V14" s="33">
        <f t="shared" si="5"/>
        <v>0.3333333333333333</v>
      </c>
    </row>
    <row r="15" spans="1:22" ht="15.75">
      <c r="A15" s="10" t="s">
        <v>43</v>
      </c>
      <c r="B15" s="9">
        <v>5</v>
      </c>
      <c r="C15" s="9">
        <v>10</v>
      </c>
      <c r="D15" s="9">
        <v>3</v>
      </c>
      <c r="E15" s="9">
        <v>4</v>
      </c>
      <c r="F15" s="9">
        <f t="shared" si="0"/>
        <v>17</v>
      </c>
      <c r="G15" s="13">
        <f t="shared" si="1"/>
        <v>0.7647058823529411</v>
      </c>
      <c r="H15" s="38">
        <f t="shared" si="2"/>
        <v>2</v>
      </c>
      <c r="I15" s="12">
        <v>12</v>
      </c>
      <c r="J15" s="12">
        <v>13</v>
      </c>
      <c r="K15" s="13">
        <f t="shared" si="3"/>
        <v>0.9230769230769231</v>
      </c>
      <c r="L15" s="9">
        <v>1</v>
      </c>
      <c r="M15" s="9">
        <v>4</v>
      </c>
      <c r="N15" s="9">
        <v>26</v>
      </c>
      <c r="O15" s="9">
        <v>4</v>
      </c>
      <c r="P15" s="9">
        <v>11</v>
      </c>
      <c r="Q15" s="9">
        <v>8</v>
      </c>
      <c r="R15" s="34">
        <f t="shared" si="4"/>
        <v>2.2</v>
      </c>
      <c r="S15" s="14">
        <v>3</v>
      </c>
      <c r="T15" s="14">
        <v>0</v>
      </c>
      <c r="U15" s="14">
        <v>4</v>
      </c>
      <c r="V15" s="33">
        <f t="shared" si="5"/>
        <v>0.6</v>
      </c>
    </row>
    <row r="16" spans="1:22" ht="15.75">
      <c r="A16" s="10" t="s">
        <v>37</v>
      </c>
      <c r="B16" s="9">
        <v>5</v>
      </c>
      <c r="C16" s="9">
        <v>0</v>
      </c>
      <c r="D16" s="9">
        <v>0</v>
      </c>
      <c r="E16" s="9">
        <v>0</v>
      </c>
      <c r="F16" s="9">
        <f t="shared" si="0"/>
        <v>0</v>
      </c>
      <c r="G16" s="13" t="e">
        <f t="shared" si="1"/>
        <v>#DIV/0!</v>
      </c>
      <c r="H16" s="38">
        <f t="shared" si="2"/>
        <v>0</v>
      </c>
      <c r="I16" s="12">
        <v>15</v>
      </c>
      <c r="J16" s="12">
        <v>16</v>
      </c>
      <c r="K16" s="13">
        <f t="shared" si="3"/>
        <v>0.9375</v>
      </c>
      <c r="L16" s="9">
        <v>1</v>
      </c>
      <c r="M16" s="9">
        <v>6</v>
      </c>
      <c r="N16" s="9">
        <v>34</v>
      </c>
      <c r="O16" s="9">
        <v>1</v>
      </c>
      <c r="P16" s="9">
        <v>22</v>
      </c>
      <c r="Q16" s="9">
        <v>10</v>
      </c>
      <c r="R16" s="34">
        <f t="shared" si="4"/>
        <v>4.4</v>
      </c>
      <c r="S16" s="14">
        <v>0</v>
      </c>
      <c r="T16" s="14">
        <v>0</v>
      </c>
      <c r="U16" s="14">
        <v>0</v>
      </c>
      <c r="V16" s="33">
        <f t="shared" si="5"/>
        <v>0</v>
      </c>
    </row>
    <row r="17" spans="1:22" ht="15.75">
      <c r="A17" s="10" t="s">
        <v>41</v>
      </c>
      <c r="B17" s="9">
        <v>3</v>
      </c>
      <c r="C17" s="9">
        <v>6</v>
      </c>
      <c r="D17" s="9">
        <v>4</v>
      </c>
      <c r="E17" s="9">
        <v>2</v>
      </c>
      <c r="F17" s="9">
        <f t="shared" si="0"/>
        <v>12</v>
      </c>
      <c r="G17" s="13">
        <f t="shared" si="1"/>
        <v>0.8333333333333334</v>
      </c>
      <c r="H17" s="38">
        <f t="shared" si="2"/>
        <v>2</v>
      </c>
      <c r="I17" s="12">
        <v>6</v>
      </c>
      <c r="J17" s="12">
        <v>6</v>
      </c>
      <c r="K17" s="13">
        <f t="shared" si="3"/>
        <v>1</v>
      </c>
      <c r="L17" s="9">
        <v>1</v>
      </c>
      <c r="M17" s="9">
        <v>2</v>
      </c>
      <c r="N17" s="9">
        <v>5</v>
      </c>
      <c r="O17" s="9">
        <v>3</v>
      </c>
      <c r="P17" s="9">
        <v>6</v>
      </c>
      <c r="Q17" s="9">
        <v>0</v>
      </c>
      <c r="R17" s="34">
        <f t="shared" si="4"/>
        <v>2</v>
      </c>
      <c r="S17" s="14">
        <v>0</v>
      </c>
      <c r="T17" s="14">
        <v>0</v>
      </c>
      <c r="U17" s="14">
        <v>0</v>
      </c>
      <c r="V17" s="33">
        <f t="shared" si="5"/>
        <v>0</v>
      </c>
    </row>
    <row r="18" spans="1:22" ht="15.75">
      <c r="A18" s="10" t="s">
        <v>40</v>
      </c>
      <c r="B18" s="9">
        <v>0</v>
      </c>
      <c r="C18" s="9">
        <v>0</v>
      </c>
      <c r="D18" s="9">
        <v>0</v>
      </c>
      <c r="E18" s="9">
        <v>0</v>
      </c>
      <c r="F18" s="9">
        <f t="shared" si="0"/>
        <v>0</v>
      </c>
      <c r="G18" s="13" t="e">
        <f t="shared" si="1"/>
        <v>#DIV/0!</v>
      </c>
      <c r="H18" s="38" t="e">
        <f t="shared" si="2"/>
        <v>#DIV/0!</v>
      </c>
      <c r="I18" s="12">
        <v>0</v>
      </c>
      <c r="J18" s="12">
        <v>0</v>
      </c>
      <c r="K18" s="13" t="e">
        <f t="shared" si="3"/>
        <v>#DIV/0!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34" t="e">
        <f t="shared" si="4"/>
        <v>#DIV/0!</v>
      </c>
      <c r="S18" s="14">
        <v>0</v>
      </c>
      <c r="T18" s="14">
        <v>0</v>
      </c>
      <c r="U18" s="14">
        <v>0</v>
      </c>
      <c r="V18" s="33" t="e">
        <f t="shared" si="5"/>
        <v>#DIV/0!</v>
      </c>
    </row>
    <row r="19" spans="1:22" ht="15.75">
      <c r="A19" s="10" t="s">
        <v>44</v>
      </c>
      <c r="B19" s="9">
        <v>5</v>
      </c>
      <c r="C19" s="9">
        <v>9</v>
      </c>
      <c r="D19" s="9">
        <v>10</v>
      </c>
      <c r="E19" s="9">
        <v>1</v>
      </c>
      <c r="F19" s="9">
        <f t="shared" si="0"/>
        <v>20</v>
      </c>
      <c r="G19" s="13">
        <f t="shared" si="1"/>
        <v>0.95</v>
      </c>
      <c r="H19" s="38">
        <f t="shared" si="2"/>
        <v>1.8</v>
      </c>
      <c r="I19" s="12">
        <v>12</v>
      </c>
      <c r="J19" s="12">
        <v>12</v>
      </c>
      <c r="K19" s="13">
        <f t="shared" si="3"/>
        <v>1</v>
      </c>
      <c r="L19" s="9">
        <v>1</v>
      </c>
      <c r="M19" s="9">
        <v>6</v>
      </c>
      <c r="N19" s="9">
        <v>2</v>
      </c>
      <c r="O19" s="9">
        <v>2</v>
      </c>
      <c r="P19" s="9">
        <v>4</v>
      </c>
      <c r="Q19" s="9">
        <v>5</v>
      </c>
      <c r="R19" s="34">
        <f t="shared" si="4"/>
        <v>0.8</v>
      </c>
      <c r="S19" s="14">
        <v>1</v>
      </c>
      <c r="T19" s="14">
        <v>2</v>
      </c>
      <c r="U19" s="14">
        <v>5</v>
      </c>
      <c r="V19" s="33">
        <f t="shared" si="5"/>
        <v>0.6</v>
      </c>
    </row>
    <row r="20" spans="1:22" ht="15.75">
      <c r="A20" s="10" t="s">
        <v>46</v>
      </c>
      <c r="B20" s="9">
        <v>0</v>
      </c>
      <c r="C20" s="9">
        <v>0</v>
      </c>
      <c r="D20" s="9">
        <v>0</v>
      </c>
      <c r="E20" s="9">
        <v>0</v>
      </c>
      <c r="F20" s="9">
        <f t="shared" si="0"/>
        <v>0</v>
      </c>
      <c r="G20" s="13" t="e">
        <f t="shared" si="1"/>
        <v>#DIV/0!</v>
      </c>
      <c r="H20" s="38" t="e">
        <f t="shared" si="2"/>
        <v>#DIV/0!</v>
      </c>
      <c r="I20" s="12">
        <v>0</v>
      </c>
      <c r="J20" s="9">
        <v>0</v>
      </c>
      <c r="K20" s="13" t="e">
        <f t="shared" si="3"/>
        <v>#DIV/0!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34" t="e">
        <f t="shared" si="4"/>
        <v>#DIV/0!</v>
      </c>
      <c r="S20" s="14">
        <v>0</v>
      </c>
      <c r="T20" s="9">
        <v>0</v>
      </c>
      <c r="U20" s="9">
        <v>0</v>
      </c>
      <c r="V20" s="33" t="e">
        <f t="shared" si="5"/>
        <v>#DIV/0!</v>
      </c>
    </row>
    <row r="21" spans="1:22" ht="15.75">
      <c r="A21" s="10" t="s">
        <v>47</v>
      </c>
      <c r="B21" s="9">
        <v>0</v>
      </c>
      <c r="C21" s="12">
        <v>0</v>
      </c>
      <c r="D21" s="9">
        <v>0</v>
      </c>
      <c r="E21" s="9">
        <v>0</v>
      </c>
      <c r="F21" s="9">
        <f t="shared" si="0"/>
        <v>0</v>
      </c>
      <c r="G21" s="13" t="e">
        <f t="shared" si="1"/>
        <v>#DIV/0!</v>
      </c>
      <c r="H21" s="38" t="e">
        <f t="shared" si="2"/>
        <v>#DIV/0!</v>
      </c>
      <c r="I21" s="12">
        <v>0</v>
      </c>
      <c r="J21" s="9">
        <v>0</v>
      </c>
      <c r="K21" s="13" t="e">
        <f t="shared" si="3"/>
        <v>#DIV/0!</v>
      </c>
      <c r="L21" s="9">
        <v>0</v>
      </c>
      <c r="M21" s="33">
        <v>0</v>
      </c>
      <c r="N21" s="9">
        <v>0</v>
      </c>
      <c r="O21" s="9">
        <v>0</v>
      </c>
      <c r="P21" s="9">
        <v>0</v>
      </c>
      <c r="Q21" s="9">
        <v>0</v>
      </c>
      <c r="R21" s="34" t="e">
        <f t="shared" si="4"/>
        <v>#DIV/0!</v>
      </c>
      <c r="S21" s="14">
        <v>0</v>
      </c>
      <c r="T21" s="9">
        <v>0</v>
      </c>
      <c r="U21" s="9">
        <v>0</v>
      </c>
      <c r="V21" s="33" t="e">
        <f t="shared" si="5"/>
        <v>#DIV/0!</v>
      </c>
    </row>
    <row r="22" spans="1:22" ht="15.75">
      <c r="A22" s="10"/>
      <c r="B22" s="9">
        <v>0</v>
      </c>
      <c r="C22" s="12">
        <v>0</v>
      </c>
      <c r="D22" s="9">
        <v>0</v>
      </c>
      <c r="E22" s="9">
        <v>0</v>
      </c>
      <c r="F22" s="9">
        <f t="shared" si="0"/>
        <v>0</v>
      </c>
      <c r="G22" s="13" t="e">
        <f t="shared" si="1"/>
        <v>#DIV/0!</v>
      </c>
      <c r="H22" s="38" t="e">
        <f t="shared" si="2"/>
        <v>#DIV/0!</v>
      </c>
      <c r="I22" s="12">
        <v>0</v>
      </c>
      <c r="J22" s="9">
        <v>0</v>
      </c>
      <c r="K22" s="13" t="e">
        <f t="shared" si="3"/>
        <v>#DIV/0!</v>
      </c>
      <c r="L22" s="9">
        <v>0</v>
      </c>
      <c r="M22" s="33">
        <v>0</v>
      </c>
      <c r="N22" s="14">
        <v>0</v>
      </c>
      <c r="O22" s="33">
        <v>0</v>
      </c>
      <c r="P22" s="14">
        <v>0</v>
      </c>
      <c r="Q22" s="9">
        <v>0</v>
      </c>
      <c r="R22" s="34" t="e">
        <f t="shared" si="4"/>
        <v>#DIV/0!</v>
      </c>
      <c r="S22" s="14">
        <v>0</v>
      </c>
      <c r="T22" s="9">
        <v>0</v>
      </c>
      <c r="U22" s="9">
        <v>0</v>
      </c>
      <c r="V22" s="33" t="e">
        <f t="shared" si="5"/>
        <v>#DIV/0!</v>
      </c>
    </row>
    <row r="23" spans="1:22" ht="15.75">
      <c r="A23" s="10"/>
      <c r="B23" s="9">
        <v>0</v>
      </c>
      <c r="C23" s="12">
        <v>0</v>
      </c>
      <c r="D23" s="9">
        <v>0</v>
      </c>
      <c r="E23" s="9">
        <v>0</v>
      </c>
      <c r="F23" s="9">
        <f t="shared" si="0"/>
        <v>0</v>
      </c>
      <c r="G23" s="13" t="e">
        <f t="shared" si="1"/>
        <v>#DIV/0!</v>
      </c>
      <c r="H23" s="38" t="e">
        <f t="shared" si="2"/>
        <v>#DIV/0!</v>
      </c>
      <c r="I23" s="12">
        <v>0</v>
      </c>
      <c r="J23" s="9">
        <v>0</v>
      </c>
      <c r="K23" s="13" t="e">
        <f t="shared" si="3"/>
        <v>#DIV/0!</v>
      </c>
      <c r="L23" s="9">
        <v>0</v>
      </c>
      <c r="M23" s="33">
        <v>0</v>
      </c>
      <c r="N23" s="14">
        <v>0</v>
      </c>
      <c r="O23" s="33">
        <v>0</v>
      </c>
      <c r="P23" s="14">
        <v>0</v>
      </c>
      <c r="Q23" s="9">
        <v>0</v>
      </c>
      <c r="R23" s="34" t="e">
        <f t="shared" si="4"/>
        <v>#DIV/0!</v>
      </c>
      <c r="S23" s="14">
        <v>0</v>
      </c>
      <c r="T23" s="9">
        <v>0</v>
      </c>
      <c r="U23" s="9">
        <v>0</v>
      </c>
      <c r="V23" s="33" t="e">
        <f t="shared" si="5"/>
        <v>#DIV/0!</v>
      </c>
    </row>
    <row r="24" spans="2:22" ht="16.5" thickBot="1">
      <c r="B24" s="9"/>
      <c r="C24" s="12"/>
      <c r="D24" s="9"/>
      <c r="E24" s="9"/>
      <c r="F24" s="9"/>
      <c r="G24" s="31"/>
      <c r="H24" s="39"/>
      <c r="I24" s="12"/>
      <c r="J24" s="9"/>
      <c r="K24" s="31"/>
      <c r="L24" s="9"/>
      <c r="M24" s="9"/>
      <c r="N24" s="12"/>
      <c r="O24" s="14"/>
      <c r="P24" s="12"/>
      <c r="Q24" s="9"/>
      <c r="R24" s="15"/>
      <c r="S24" s="12"/>
      <c r="T24" s="9"/>
      <c r="U24" s="9"/>
      <c r="V24" s="33"/>
    </row>
    <row r="25" spans="1:22" ht="18.75">
      <c r="A25" s="16" t="s">
        <v>30</v>
      </c>
      <c r="B25" s="17">
        <v>5</v>
      </c>
      <c r="C25" s="18">
        <f>SUM(C10:C24)</f>
        <v>55</v>
      </c>
      <c r="D25" s="29">
        <f>SUM(D10:D24)</f>
        <v>73</v>
      </c>
      <c r="E25" s="29">
        <f>SUM(E10:E24)</f>
        <v>33</v>
      </c>
      <c r="F25" s="17">
        <f>SUM(F10:F24)</f>
        <v>161</v>
      </c>
      <c r="G25" s="32">
        <f>((C25+D25)/F25)</f>
        <v>0.7950310559006211</v>
      </c>
      <c r="H25" s="40">
        <f>(C25/B25)</f>
        <v>11</v>
      </c>
      <c r="I25" s="18">
        <f>SUM(I10:I24)</f>
        <v>96</v>
      </c>
      <c r="J25" s="29">
        <f>SUM(J10:J24)</f>
        <v>102</v>
      </c>
      <c r="K25" s="26">
        <f>(I25/J25)</f>
        <v>0.9411764705882353</v>
      </c>
      <c r="L25" s="17">
        <f aca="true" t="shared" si="6" ref="L25:Q25">SUM(L10:L24)</f>
        <v>12</v>
      </c>
      <c r="M25" s="30">
        <f t="shared" si="6"/>
        <v>46</v>
      </c>
      <c r="N25" s="29">
        <f t="shared" si="6"/>
        <v>129</v>
      </c>
      <c r="O25" s="17">
        <f t="shared" si="6"/>
        <v>20</v>
      </c>
      <c r="P25" s="18">
        <f t="shared" si="6"/>
        <v>87</v>
      </c>
      <c r="Q25" s="29">
        <f t="shared" si="6"/>
        <v>44</v>
      </c>
      <c r="R25" s="19">
        <f>(P25)/B25</f>
        <v>17.4</v>
      </c>
      <c r="S25" s="18">
        <f>SUM(S10:S24)</f>
        <v>9</v>
      </c>
      <c r="T25" s="17">
        <f>SUM(T10:T24)</f>
        <v>2</v>
      </c>
      <c r="U25" s="17">
        <f>SUM(U10:U24)</f>
        <v>17</v>
      </c>
      <c r="V25" s="30">
        <f>(S25)/B25</f>
        <v>1.8</v>
      </c>
    </row>
    <row r="26" spans="1:22" ht="15.75">
      <c r="A26" s="20"/>
      <c r="B26" s="20"/>
      <c r="C26" s="20"/>
      <c r="D26" s="20"/>
      <c r="E26" s="20"/>
      <c r="F26" s="20"/>
      <c r="G26" s="21"/>
      <c r="H26" s="4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5.75">
      <c r="A27" s="20"/>
      <c r="B27" s="20"/>
      <c r="C27" s="20" t="s">
        <v>31</v>
      </c>
      <c r="D27" s="20" t="s">
        <v>27</v>
      </c>
      <c r="E27" s="20" t="s">
        <v>32</v>
      </c>
      <c r="F27" s="20" t="s">
        <v>33</v>
      </c>
      <c r="G27" s="21" t="s">
        <v>34</v>
      </c>
      <c r="H27" s="41" t="s">
        <v>35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15.75">
      <c r="A28" s="27" t="s">
        <v>36</v>
      </c>
      <c r="B28" s="22"/>
      <c r="C28" s="9">
        <v>48</v>
      </c>
      <c r="D28" s="9">
        <v>70</v>
      </c>
      <c r="E28" s="9">
        <v>1</v>
      </c>
      <c r="F28" s="9">
        <f>SUM(C28:E28)</f>
        <v>119</v>
      </c>
      <c r="G28" s="13">
        <f>((C28+D28)/F28)</f>
        <v>0.9915966386554622</v>
      </c>
      <c r="H28" s="42">
        <f>(C28/B10)</f>
        <v>9.6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ht="16.5" thickBot="1">
      <c r="A29" s="28" t="s">
        <v>43</v>
      </c>
      <c r="B29" s="24"/>
      <c r="C29" s="9">
        <v>0</v>
      </c>
      <c r="D29" s="9">
        <v>2</v>
      </c>
      <c r="E29" s="9">
        <v>1</v>
      </c>
      <c r="F29" s="9">
        <f>SUM(C29:E29)</f>
        <v>3</v>
      </c>
      <c r="G29" s="13">
        <f>((C29+D29)/F29)</f>
        <v>0.6666666666666666</v>
      </c>
      <c r="H29" s="43">
        <f>(C29/B15)</f>
        <v>0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ht="18.75">
      <c r="A30" s="23" t="s">
        <v>33</v>
      </c>
      <c r="B30" s="24"/>
      <c r="C30" s="25">
        <f>SUM(C28:C29)</f>
        <v>48</v>
      </c>
      <c r="D30" s="25">
        <f>SUM(D28:D29)</f>
        <v>72</v>
      </c>
      <c r="E30" s="25">
        <f>SUM(E28:E29)</f>
        <v>2</v>
      </c>
      <c r="F30" s="25">
        <f>SUM(C30:E30)</f>
        <v>122</v>
      </c>
      <c r="G30" s="26">
        <f>((C30+D30)/F30)</f>
        <v>0.9836065573770492</v>
      </c>
      <c r="H30" s="44">
        <f>SUM(H28:H29)</f>
        <v>9.6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</sheetData>
  <mergeCells count="8">
    <mergeCell ref="P8:R8"/>
    <mergeCell ref="S8:V8"/>
    <mergeCell ref="E1:O3"/>
    <mergeCell ref="A8:B8"/>
    <mergeCell ref="C8:H8"/>
    <mergeCell ref="I8:M8"/>
    <mergeCell ref="N8:O8"/>
    <mergeCell ref="G4:L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3">
      <selection activeCell="B26" sqref="B26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36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25</v>
      </c>
      <c r="C1" s="3">
        <v>23</v>
      </c>
      <c r="E1" s="49" t="s">
        <v>51</v>
      </c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1" t="s">
        <v>1</v>
      </c>
      <c r="B2" s="2">
        <v>22</v>
      </c>
      <c r="C2" s="4">
        <v>25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">
      <c r="A3" s="1" t="s">
        <v>2</v>
      </c>
      <c r="B3" s="2">
        <v>25</v>
      </c>
      <c r="C3" s="4">
        <v>17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3" ht="15">
      <c r="A4" s="1" t="s">
        <v>3</v>
      </c>
      <c r="B4" s="2"/>
      <c r="C4" s="4"/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72</v>
      </c>
      <c r="C6" s="6">
        <f>SUM(C1:C5)</f>
        <v>65</v>
      </c>
    </row>
    <row r="7" spans="1:3" ht="24" customHeight="1">
      <c r="A7" s="7"/>
      <c r="C7" s="8"/>
    </row>
    <row r="8" spans="1:22" ht="18.75">
      <c r="A8" s="50" t="s">
        <v>5</v>
      </c>
      <c r="B8" s="51"/>
      <c r="C8" s="46" t="s">
        <v>6</v>
      </c>
      <c r="D8" s="47"/>
      <c r="E8" s="47"/>
      <c r="F8" s="47"/>
      <c r="G8" s="47"/>
      <c r="H8" s="48"/>
      <c r="I8" s="46" t="s">
        <v>7</v>
      </c>
      <c r="J8" s="47"/>
      <c r="K8" s="47"/>
      <c r="L8" s="47"/>
      <c r="M8" s="48"/>
      <c r="N8" s="52" t="s">
        <v>8</v>
      </c>
      <c r="O8" s="53"/>
      <c r="P8" s="46" t="s">
        <v>9</v>
      </c>
      <c r="Q8" s="47"/>
      <c r="R8" s="48"/>
      <c r="S8" s="46" t="s">
        <v>10</v>
      </c>
      <c r="T8" s="47"/>
      <c r="U8" s="47"/>
      <c r="V8" s="48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37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35" t="s">
        <v>29</v>
      </c>
    </row>
    <row r="10" spans="1:22" ht="15.75">
      <c r="A10" s="10" t="s">
        <v>36</v>
      </c>
      <c r="B10" s="9">
        <v>3</v>
      </c>
      <c r="C10" s="12">
        <v>2</v>
      </c>
      <c r="D10" s="9">
        <v>6</v>
      </c>
      <c r="E10" s="9">
        <v>1</v>
      </c>
      <c r="F10" s="9">
        <f>SUM(C10:E10)</f>
        <v>9</v>
      </c>
      <c r="G10" s="13">
        <f>((C10+D10)/F10)</f>
        <v>0.8888888888888888</v>
      </c>
      <c r="H10" s="38">
        <f aca="true" t="shared" si="0" ref="H10:H25">(C10/B10)</f>
        <v>0.6666666666666666</v>
      </c>
      <c r="I10" s="12">
        <v>14</v>
      </c>
      <c r="J10" s="9">
        <v>14</v>
      </c>
      <c r="K10" s="13">
        <f aca="true" t="shared" si="1" ref="K10:K25">(I10/J10)</f>
        <v>1</v>
      </c>
      <c r="L10" s="9">
        <v>2</v>
      </c>
      <c r="M10" s="33">
        <v>6</v>
      </c>
      <c r="N10" s="14">
        <v>3</v>
      </c>
      <c r="O10" s="33">
        <v>1</v>
      </c>
      <c r="P10" s="14">
        <v>3</v>
      </c>
      <c r="Q10" s="9">
        <v>1</v>
      </c>
      <c r="R10" s="34">
        <f>P10/B10</f>
        <v>1</v>
      </c>
      <c r="S10" s="14">
        <v>0</v>
      </c>
      <c r="T10" s="9">
        <v>0</v>
      </c>
      <c r="U10" s="9">
        <v>0</v>
      </c>
      <c r="V10" s="33">
        <f>(S10+T10)/B10</f>
        <v>0</v>
      </c>
    </row>
    <row r="11" spans="1:22" ht="15.75">
      <c r="A11" s="10" t="s">
        <v>45</v>
      </c>
      <c r="B11" s="9">
        <v>3</v>
      </c>
      <c r="C11" s="12">
        <v>9</v>
      </c>
      <c r="D11" s="9">
        <v>7</v>
      </c>
      <c r="E11" s="9">
        <v>4</v>
      </c>
      <c r="F11" s="9">
        <f>SUM(C11:E11)</f>
        <v>20</v>
      </c>
      <c r="G11" s="13">
        <f aca="true" t="shared" si="2" ref="G11:G25">((C11+D11)/F11)</f>
        <v>0.8</v>
      </c>
      <c r="H11" s="38">
        <f t="shared" si="0"/>
        <v>3</v>
      </c>
      <c r="I11" s="12">
        <v>8</v>
      </c>
      <c r="J11" s="9">
        <v>10</v>
      </c>
      <c r="K11" s="13">
        <f t="shared" si="1"/>
        <v>0.8</v>
      </c>
      <c r="L11" s="9">
        <v>1</v>
      </c>
      <c r="M11" s="33">
        <v>5</v>
      </c>
      <c r="N11" s="14">
        <v>20</v>
      </c>
      <c r="O11" s="33">
        <v>2</v>
      </c>
      <c r="P11" s="14">
        <v>3</v>
      </c>
      <c r="Q11" s="9">
        <v>1</v>
      </c>
      <c r="R11" s="34">
        <f aca="true" t="shared" si="3" ref="R11:R23">P11/B11</f>
        <v>1</v>
      </c>
      <c r="S11" s="14">
        <v>0</v>
      </c>
      <c r="T11" s="9">
        <v>0</v>
      </c>
      <c r="U11" s="9">
        <v>1</v>
      </c>
      <c r="V11" s="33">
        <f aca="true" t="shared" si="4" ref="V11:V23">(S11+T11)/B11</f>
        <v>0</v>
      </c>
    </row>
    <row r="12" spans="1:22" ht="15.75">
      <c r="A12" s="10" t="s">
        <v>38</v>
      </c>
      <c r="B12" s="9">
        <v>3</v>
      </c>
      <c r="C12" s="12">
        <v>7</v>
      </c>
      <c r="D12" s="9">
        <v>8</v>
      </c>
      <c r="E12" s="9">
        <v>5</v>
      </c>
      <c r="F12" s="9">
        <f>SUM(C12:E12)</f>
        <v>20</v>
      </c>
      <c r="G12" s="13">
        <f t="shared" si="2"/>
        <v>0.75</v>
      </c>
      <c r="H12" s="38">
        <f t="shared" si="0"/>
        <v>2.3333333333333335</v>
      </c>
      <c r="I12" s="12">
        <v>4</v>
      </c>
      <c r="J12" s="9">
        <v>8</v>
      </c>
      <c r="K12" s="13">
        <f t="shared" si="1"/>
        <v>0.5</v>
      </c>
      <c r="L12" s="9">
        <v>2</v>
      </c>
      <c r="M12" s="33">
        <v>2</v>
      </c>
      <c r="N12" s="14">
        <v>18</v>
      </c>
      <c r="O12" s="33">
        <v>5</v>
      </c>
      <c r="P12" s="14">
        <v>2</v>
      </c>
      <c r="Q12" s="9">
        <v>7</v>
      </c>
      <c r="R12" s="34">
        <f t="shared" si="3"/>
        <v>0.6666666666666666</v>
      </c>
      <c r="S12" s="14">
        <v>0</v>
      </c>
      <c r="T12" s="9">
        <v>0</v>
      </c>
      <c r="U12" s="9">
        <v>0</v>
      </c>
      <c r="V12" s="33">
        <f t="shared" si="4"/>
        <v>0</v>
      </c>
    </row>
    <row r="13" spans="1:22" ht="15.75">
      <c r="A13" s="10" t="s">
        <v>39</v>
      </c>
      <c r="B13" s="9">
        <v>3</v>
      </c>
      <c r="C13" s="12">
        <v>5</v>
      </c>
      <c r="D13" s="9">
        <v>7</v>
      </c>
      <c r="E13" s="9">
        <v>6</v>
      </c>
      <c r="F13" s="9">
        <f>SUM(C13:E13)</f>
        <v>18</v>
      </c>
      <c r="G13" s="13">
        <f t="shared" si="2"/>
        <v>0.6666666666666666</v>
      </c>
      <c r="H13" s="38">
        <f t="shared" si="0"/>
        <v>1.6666666666666667</v>
      </c>
      <c r="I13" s="12">
        <v>5</v>
      </c>
      <c r="J13" s="9">
        <v>7</v>
      </c>
      <c r="K13" s="13">
        <f t="shared" si="1"/>
        <v>0.7142857142857143</v>
      </c>
      <c r="L13" s="9">
        <v>0</v>
      </c>
      <c r="M13" s="33">
        <v>1</v>
      </c>
      <c r="N13" s="14">
        <v>3</v>
      </c>
      <c r="O13" s="33">
        <v>0</v>
      </c>
      <c r="P13" s="14">
        <v>0</v>
      </c>
      <c r="Q13" s="9">
        <v>1</v>
      </c>
      <c r="R13" s="34">
        <f t="shared" si="3"/>
        <v>0</v>
      </c>
      <c r="S13" s="14">
        <v>1</v>
      </c>
      <c r="T13" s="9">
        <v>0</v>
      </c>
      <c r="U13" s="9">
        <v>2</v>
      </c>
      <c r="V13" s="33">
        <f t="shared" si="4"/>
        <v>0.3333333333333333</v>
      </c>
    </row>
    <row r="14" spans="1:22" ht="15.75">
      <c r="A14" s="10" t="s">
        <v>42</v>
      </c>
      <c r="B14" s="9">
        <v>3</v>
      </c>
      <c r="C14" s="12">
        <v>3</v>
      </c>
      <c r="D14" s="9">
        <v>6</v>
      </c>
      <c r="E14" s="9">
        <v>2</v>
      </c>
      <c r="F14" s="9">
        <f>SUM(C14:E14)</f>
        <v>11</v>
      </c>
      <c r="G14" s="13">
        <f t="shared" si="2"/>
        <v>0.8181818181818182</v>
      </c>
      <c r="H14" s="38">
        <f t="shared" si="0"/>
        <v>1</v>
      </c>
      <c r="I14" s="12">
        <v>7</v>
      </c>
      <c r="J14" s="9">
        <v>8</v>
      </c>
      <c r="K14" s="13">
        <f t="shared" si="1"/>
        <v>0.875</v>
      </c>
      <c r="L14" s="9">
        <v>0</v>
      </c>
      <c r="M14" s="33">
        <v>2</v>
      </c>
      <c r="N14" s="14">
        <v>3</v>
      </c>
      <c r="O14" s="33">
        <v>0</v>
      </c>
      <c r="P14" s="14">
        <v>1</v>
      </c>
      <c r="Q14" s="9">
        <v>0</v>
      </c>
      <c r="R14" s="34">
        <f t="shared" si="3"/>
        <v>0.3333333333333333</v>
      </c>
      <c r="S14" s="14">
        <v>0</v>
      </c>
      <c r="T14" s="9">
        <v>0</v>
      </c>
      <c r="U14" s="9">
        <v>2</v>
      </c>
      <c r="V14" s="33">
        <f t="shared" si="4"/>
        <v>0</v>
      </c>
    </row>
    <row r="15" spans="1:22" ht="15.75">
      <c r="A15" s="10" t="s">
        <v>43</v>
      </c>
      <c r="B15" s="9">
        <v>3</v>
      </c>
      <c r="C15" s="12">
        <v>1</v>
      </c>
      <c r="D15" s="9">
        <v>4</v>
      </c>
      <c r="E15" s="9">
        <v>2</v>
      </c>
      <c r="F15" s="9">
        <f aca="true" t="shared" si="5" ref="F15:F23">SUM(C15:E15)</f>
        <v>7</v>
      </c>
      <c r="G15" s="13">
        <f t="shared" si="2"/>
        <v>0.7142857142857143</v>
      </c>
      <c r="H15" s="38">
        <f t="shared" si="0"/>
        <v>0.3333333333333333</v>
      </c>
      <c r="I15" s="12">
        <v>18</v>
      </c>
      <c r="J15" s="9">
        <v>19</v>
      </c>
      <c r="K15" s="13">
        <f t="shared" si="1"/>
        <v>0.9473684210526315</v>
      </c>
      <c r="L15" s="9">
        <v>3</v>
      </c>
      <c r="M15" s="33">
        <v>10</v>
      </c>
      <c r="N15" s="14">
        <v>11</v>
      </c>
      <c r="O15" s="33">
        <v>2</v>
      </c>
      <c r="P15" s="14">
        <v>2</v>
      </c>
      <c r="Q15" s="9">
        <v>3</v>
      </c>
      <c r="R15" s="34">
        <f t="shared" si="3"/>
        <v>0.6666666666666666</v>
      </c>
      <c r="S15" s="14">
        <v>0</v>
      </c>
      <c r="T15" s="9">
        <v>0</v>
      </c>
      <c r="U15" s="9">
        <v>0</v>
      </c>
      <c r="V15" s="33">
        <f t="shared" si="4"/>
        <v>0</v>
      </c>
    </row>
    <row r="16" spans="1:22" ht="15.75">
      <c r="A16" s="10" t="s">
        <v>37</v>
      </c>
      <c r="B16" s="9">
        <v>3</v>
      </c>
      <c r="C16" s="12">
        <v>0</v>
      </c>
      <c r="D16" s="9">
        <v>0</v>
      </c>
      <c r="E16" s="9">
        <v>0</v>
      </c>
      <c r="F16" s="9">
        <f t="shared" si="5"/>
        <v>0</v>
      </c>
      <c r="G16" s="13" t="e">
        <f t="shared" si="2"/>
        <v>#DIV/0!</v>
      </c>
      <c r="H16" s="38">
        <f t="shared" si="0"/>
        <v>0</v>
      </c>
      <c r="I16" s="12">
        <v>4</v>
      </c>
      <c r="J16" s="9">
        <v>4</v>
      </c>
      <c r="K16" s="13">
        <f t="shared" si="1"/>
        <v>1</v>
      </c>
      <c r="L16" s="9">
        <v>1</v>
      </c>
      <c r="M16" s="33">
        <v>2</v>
      </c>
      <c r="N16" s="14">
        <v>30</v>
      </c>
      <c r="O16" s="33">
        <v>4</v>
      </c>
      <c r="P16" s="14">
        <v>2</v>
      </c>
      <c r="Q16" s="9">
        <v>7</v>
      </c>
      <c r="R16" s="34">
        <f t="shared" si="3"/>
        <v>0.6666666666666666</v>
      </c>
      <c r="S16" s="14">
        <v>0</v>
      </c>
      <c r="T16" s="9">
        <v>0</v>
      </c>
      <c r="U16" s="9">
        <v>0</v>
      </c>
      <c r="V16" s="33">
        <f t="shared" si="4"/>
        <v>0</v>
      </c>
    </row>
    <row r="17" spans="1:22" ht="15.75">
      <c r="A17" s="10" t="s">
        <v>41</v>
      </c>
      <c r="B17" s="9">
        <v>0</v>
      </c>
      <c r="C17" s="12">
        <v>0</v>
      </c>
      <c r="D17" s="9">
        <v>0</v>
      </c>
      <c r="E17" s="9">
        <v>0</v>
      </c>
      <c r="F17" s="9">
        <f t="shared" si="5"/>
        <v>0</v>
      </c>
      <c r="G17" s="13" t="e">
        <f t="shared" si="2"/>
        <v>#DIV/0!</v>
      </c>
      <c r="H17" s="38" t="e">
        <f t="shared" si="0"/>
        <v>#DIV/0!</v>
      </c>
      <c r="I17" s="12">
        <v>0</v>
      </c>
      <c r="J17" s="9">
        <v>0</v>
      </c>
      <c r="K17" s="13" t="e">
        <f t="shared" si="1"/>
        <v>#DIV/0!</v>
      </c>
      <c r="L17" s="9">
        <v>0</v>
      </c>
      <c r="M17" s="33">
        <v>0</v>
      </c>
      <c r="N17" s="14">
        <v>0</v>
      </c>
      <c r="O17" s="33">
        <v>0</v>
      </c>
      <c r="P17" s="14">
        <v>0</v>
      </c>
      <c r="Q17" s="9">
        <v>0</v>
      </c>
      <c r="R17" s="34" t="e">
        <f t="shared" si="3"/>
        <v>#DIV/0!</v>
      </c>
      <c r="S17" s="14">
        <v>0</v>
      </c>
      <c r="T17" s="9">
        <v>0</v>
      </c>
      <c r="U17" s="9">
        <v>0</v>
      </c>
      <c r="V17" s="33" t="e">
        <f t="shared" si="4"/>
        <v>#DIV/0!</v>
      </c>
    </row>
    <row r="18" spans="1:22" ht="15.75">
      <c r="A18" s="10" t="s">
        <v>40</v>
      </c>
      <c r="B18" s="9">
        <v>0</v>
      </c>
      <c r="C18" s="12">
        <v>0</v>
      </c>
      <c r="D18" s="9">
        <v>0</v>
      </c>
      <c r="E18" s="9">
        <v>0</v>
      </c>
      <c r="F18" s="9">
        <f t="shared" si="5"/>
        <v>0</v>
      </c>
      <c r="G18" s="13" t="e">
        <f t="shared" si="2"/>
        <v>#DIV/0!</v>
      </c>
      <c r="H18" s="38" t="e">
        <f t="shared" si="0"/>
        <v>#DIV/0!</v>
      </c>
      <c r="I18" s="12">
        <v>0</v>
      </c>
      <c r="J18" s="9">
        <v>0</v>
      </c>
      <c r="K18" s="13" t="e">
        <f t="shared" si="1"/>
        <v>#DIV/0!</v>
      </c>
      <c r="L18" s="9">
        <v>0</v>
      </c>
      <c r="M18" s="33">
        <v>0</v>
      </c>
      <c r="N18" s="14">
        <v>0</v>
      </c>
      <c r="O18" s="33">
        <v>0</v>
      </c>
      <c r="P18" s="14">
        <v>0</v>
      </c>
      <c r="Q18" s="9">
        <v>0</v>
      </c>
      <c r="R18" s="34" t="e">
        <f t="shared" si="3"/>
        <v>#DIV/0!</v>
      </c>
      <c r="S18" s="14">
        <v>0</v>
      </c>
      <c r="T18" s="9">
        <v>0</v>
      </c>
      <c r="U18" s="9">
        <v>0</v>
      </c>
      <c r="V18" s="33" t="e">
        <f t="shared" si="4"/>
        <v>#DIV/0!</v>
      </c>
    </row>
    <row r="19" spans="1:22" ht="15.75">
      <c r="A19" s="10" t="s">
        <v>44</v>
      </c>
      <c r="B19" s="9">
        <v>0</v>
      </c>
      <c r="C19" s="12">
        <v>0</v>
      </c>
      <c r="D19" s="9">
        <v>0</v>
      </c>
      <c r="E19" s="9">
        <v>0</v>
      </c>
      <c r="F19" s="9">
        <f t="shared" si="5"/>
        <v>0</v>
      </c>
      <c r="G19" s="13" t="e">
        <f t="shared" si="2"/>
        <v>#DIV/0!</v>
      </c>
      <c r="H19" s="38" t="e">
        <f t="shared" si="0"/>
        <v>#DIV/0!</v>
      </c>
      <c r="I19" s="12">
        <v>0</v>
      </c>
      <c r="J19" s="9">
        <v>0</v>
      </c>
      <c r="K19" s="13" t="e">
        <f t="shared" si="1"/>
        <v>#DIV/0!</v>
      </c>
      <c r="L19" s="9">
        <v>0</v>
      </c>
      <c r="M19" s="33">
        <v>0</v>
      </c>
      <c r="N19" s="14">
        <v>0</v>
      </c>
      <c r="O19" s="33">
        <v>0</v>
      </c>
      <c r="P19" s="14">
        <v>0</v>
      </c>
      <c r="Q19" s="9">
        <v>0</v>
      </c>
      <c r="R19" s="34" t="e">
        <f t="shared" si="3"/>
        <v>#DIV/0!</v>
      </c>
      <c r="S19" s="14">
        <v>0</v>
      </c>
      <c r="T19" s="9">
        <v>0</v>
      </c>
      <c r="U19" s="9">
        <v>0</v>
      </c>
      <c r="V19" s="33" t="e">
        <f t="shared" si="4"/>
        <v>#DIV/0!</v>
      </c>
    </row>
    <row r="20" spans="1:22" ht="15.75">
      <c r="A20" s="10" t="s">
        <v>46</v>
      </c>
      <c r="B20" s="9">
        <v>0</v>
      </c>
      <c r="C20" s="12">
        <v>0</v>
      </c>
      <c r="D20" s="9">
        <v>0</v>
      </c>
      <c r="E20" s="9">
        <v>0</v>
      </c>
      <c r="F20" s="9">
        <f t="shared" si="5"/>
        <v>0</v>
      </c>
      <c r="G20" s="13" t="e">
        <f t="shared" si="2"/>
        <v>#DIV/0!</v>
      </c>
      <c r="H20" s="38" t="e">
        <f t="shared" si="0"/>
        <v>#DIV/0!</v>
      </c>
      <c r="I20" s="12">
        <v>0</v>
      </c>
      <c r="J20" s="9">
        <v>0</v>
      </c>
      <c r="K20" s="13" t="e">
        <f t="shared" si="1"/>
        <v>#DIV/0!</v>
      </c>
      <c r="L20" s="9">
        <v>0</v>
      </c>
      <c r="M20" s="33">
        <v>0</v>
      </c>
      <c r="N20" s="14">
        <v>0</v>
      </c>
      <c r="O20" s="33">
        <v>0</v>
      </c>
      <c r="P20" s="14">
        <v>0</v>
      </c>
      <c r="Q20" s="9">
        <v>0</v>
      </c>
      <c r="R20" s="34" t="e">
        <f t="shared" si="3"/>
        <v>#DIV/0!</v>
      </c>
      <c r="S20" s="14">
        <v>0</v>
      </c>
      <c r="T20" s="9">
        <v>0</v>
      </c>
      <c r="U20" s="9">
        <v>0</v>
      </c>
      <c r="V20" s="33" t="e">
        <f t="shared" si="4"/>
        <v>#DIV/0!</v>
      </c>
    </row>
    <row r="21" spans="1:22" ht="15.75">
      <c r="A21" s="10" t="s">
        <v>47</v>
      </c>
      <c r="B21" s="9">
        <v>0</v>
      </c>
      <c r="C21" s="12">
        <v>0</v>
      </c>
      <c r="D21" s="9">
        <v>0</v>
      </c>
      <c r="E21" s="9">
        <v>0</v>
      </c>
      <c r="F21" s="9">
        <f t="shared" si="5"/>
        <v>0</v>
      </c>
      <c r="G21" s="13" t="e">
        <f t="shared" si="2"/>
        <v>#DIV/0!</v>
      </c>
      <c r="H21" s="38" t="e">
        <f t="shared" si="0"/>
        <v>#DIV/0!</v>
      </c>
      <c r="I21" s="12">
        <v>0</v>
      </c>
      <c r="J21" s="9">
        <v>0</v>
      </c>
      <c r="K21" s="13" t="e">
        <f t="shared" si="1"/>
        <v>#DIV/0!</v>
      </c>
      <c r="L21" s="9">
        <v>0</v>
      </c>
      <c r="M21" s="33">
        <v>0</v>
      </c>
      <c r="N21" s="14">
        <v>0</v>
      </c>
      <c r="O21" s="33">
        <v>0</v>
      </c>
      <c r="P21" s="14">
        <v>0</v>
      </c>
      <c r="Q21" s="9">
        <v>0</v>
      </c>
      <c r="R21" s="34" t="e">
        <f t="shared" si="3"/>
        <v>#DIV/0!</v>
      </c>
      <c r="S21" s="14">
        <v>0</v>
      </c>
      <c r="T21" s="9">
        <v>0</v>
      </c>
      <c r="U21" s="9">
        <v>0</v>
      </c>
      <c r="V21" s="33" t="e">
        <f t="shared" si="4"/>
        <v>#DIV/0!</v>
      </c>
    </row>
    <row r="22" spans="1:22" ht="15.75">
      <c r="A22" s="10"/>
      <c r="B22" s="9">
        <v>0</v>
      </c>
      <c r="C22" s="12">
        <v>0</v>
      </c>
      <c r="D22" s="9">
        <v>0</v>
      </c>
      <c r="E22" s="9">
        <v>0</v>
      </c>
      <c r="F22" s="9">
        <f t="shared" si="5"/>
        <v>0</v>
      </c>
      <c r="G22" s="13" t="e">
        <f t="shared" si="2"/>
        <v>#DIV/0!</v>
      </c>
      <c r="H22" s="38" t="e">
        <f t="shared" si="0"/>
        <v>#DIV/0!</v>
      </c>
      <c r="I22" s="12">
        <v>0</v>
      </c>
      <c r="J22" s="9">
        <v>0</v>
      </c>
      <c r="K22" s="13" t="e">
        <f t="shared" si="1"/>
        <v>#DIV/0!</v>
      </c>
      <c r="L22" s="9">
        <v>0</v>
      </c>
      <c r="M22" s="33">
        <v>0</v>
      </c>
      <c r="N22" s="14">
        <v>0</v>
      </c>
      <c r="O22" s="33">
        <v>0</v>
      </c>
      <c r="P22" s="14">
        <v>0</v>
      </c>
      <c r="Q22" s="9">
        <v>0</v>
      </c>
      <c r="R22" s="34" t="e">
        <f t="shared" si="3"/>
        <v>#DIV/0!</v>
      </c>
      <c r="S22" s="14">
        <v>0</v>
      </c>
      <c r="T22" s="9">
        <v>0</v>
      </c>
      <c r="U22" s="9">
        <v>0</v>
      </c>
      <c r="V22" s="33" t="e">
        <f t="shared" si="4"/>
        <v>#DIV/0!</v>
      </c>
    </row>
    <row r="23" spans="1:22" ht="15.75">
      <c r="A23" s="10"/>
      <c r="B23" s="9">
        <v>0</v>
      </c>
      <c r="C23" s="12">
        <v>0</v>
      </c>
      <c r="D23" s="9">
        <v>0</v>
      </c>
      <c r="E23" s="9">
        <v>0</v>
      </c>
      <c r="F23" s="9">
        <f t="shared" si="5"/>
        <v>0</v>
      </c>
      <c r="G23" s="13" t="e">
        <f t="shared" si="2"/>
        <v>#DIV/0!</v>
      </c>
      <c r="H23" s="38" t="e">
        <f t="shared" si="0"/>
        <v>#DIV/0!</v>
      </c>
      <c r="I23" s="12">
        <v>0</v>
      </c>
      <c r="J23" s="9">
        <v>0</v>
      </c>
      <c r="K23" s="13" t="e">
        <f t="shared" si="1"/>
        <v>#DIV/0!</v>
      </c>
      <c r="L23" s="9">
        <v>0</v>
      </c>
      <c r="M23" s="33">
        <v>0</v>
      </c>
      <c r="N23" s="14">
        <v>0</v>
      </c>
      <c r="O23" s="33">
        <v>0</v>
      </c>
      <c r="P23" s="14">
        <v>0</v>
      </c>
      <c r="Q23" s="9">
        <v>0</v>
      </c>
      <c r="R23" s="34" t="e">
        <f t="shared" si="3"/>
        <v>#DIV/0!</v>
      </c>
      <c r="S23" s="14">
        <v>0</v>
      </c>
      <c r="T23" s="9">
        <v>0</v>
      </c>
      <c r="U23" s="9">
        <v>0</v>
      </c>
      <c r="V23" s="33" t="e">
        <f t="shared" si="4"/>
        <v>#DIV/0!</v>
      </c>
    </row>
    <row r="24" spans="2:22" ht="16.5" thickBot="1">
      <c r="B24" s="9"/>
      <c r="C24" s="12"/>
      <c r="D24" s="9"/>
      <c r="E24" s="9"/>
      <c r="F24" s="9"/>
      <c r="G24" s="31"/>
      <c r="H24" s="39"/>
      <c r="I24" s="12"/>
      <c r="J24" s="9"/>
      <c r="K24" s="31"/>
      <c r="L24" s="9"/>
      <c r="M24" s="9"/>
      <c r="N24" s="12"/>
      <c r="O24" s="14"/>
      <c r="P24" s="12"/>
      <c r="Q24" s="9"/>
      <c r="R24" s="15"/>
      <c r="S24" s="12"/>
      <c r="T24" s="9"/>
      <c r="U24" s="9"/>
      <c r="V24" s="33"/>
    </row>
    <row r="25" spans="1:22" ht="18.75">
      <c r="A25" s="16" t="s">
        <v>30</v>
      </c>
      <c r="B25" s="17">
        <v>3</v>
      </c>
      <c r="C25" s="18">
        <f>SUM(C10:C24)</f>
        <v>27</v>
      </c>
      <c r="D25" s="29">
        <f>SUM(D10:D24)</f>
        <v>38</v>
      </c>
      <c r="E25" s="29">
        <f>SUM(E10:E24)</f>
        <v>20</v>
      </c>
      <c r="F25" s="17">
        <f>SUM(F10:F24)</f>
        <v>85</v>
      </c>
      <c r="G25" s="32">
        <f t="shared" si="2"/>
        <v>0.7647058823529411</v>
      </c>
      <c r="H25" s="40">
        <f t="shared" si="0"/>
        <v>9</v>
      </c>
      <c r="I25" s="18">
        <f>SUM(I10:I24)</f>
        <v>60</v>
      </c>
      <c r="J25" s="29">
        <f>SUM(J10:J24)</f>
        <v>70</v>
      </c>
      <c r="K25" s="26">
        <f t="shared" si="1"/>
        <v>0.8571428571428571</v>
      </c>
      <c r="L25" s="17">
        <f aca="true" t="shared" si="6" ref="L25:Q25">SUM(L10:L24)</f>
        <v>9</v>
      </c>
      <c r="M25" s="30">
        <f t="shared" si="6"/>
        <v>28</v>
      </c>
      <c r="N25" s="29">
        <f t="shared" si="6"/>
        <v>88</v>
      </c>
      <c r="O25" s="17">
        <f t="shared" si="6"/>
        <v>14</v>
      </c>
      <c r="P25" s="18">
        <f t="shared" si="6"/>
        <v>13</v>
      </c>
      <c r="Q25" s="29">
        <f t="shared" si="6"/>
        <v>20</v>
      </c>
      <c r="R25" s="19">
        <f>(P25)/B25</f>
        <v>4.333333333333333</v>
      </c>
      <c r="S25" s="18">
        <f>SUM(S10:S24)</f>
        <v>1</v>
      </c>
      <c r="T25" s="17">
        <f>SUM(T10:T24)</f>
        <v>0</v>
      </c>
      <c r="U25" s="17">
        <f>SUM(U10:U24)</f>
        <v>5</v>
      </c>
      <c r="V25" s="30">
        <f>(S25)/B25</f>
        <v>0.3333333333333333</v>
      </c>
    </row>
    <row r="26" spans="1:22" ht="15.75">
      <c r="A26" s="20"/>
      <c r="B26" s="20"/>
      <c r="C26" s="20"/>
      <c r="D26" s="20"/>
      <c r="E26" s="20"/>
      <c r="F26" s="20"/>
      <c r="G26" s="21"/>
      <c r="H26" s="4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5.75">
      <c r="A27" s="20"/>
      <c r="B27" s="20"/>
      <c r="C27" s="20" t="s">
        <v>31</v>
      </c>
      <c r="D27" s="20" t="s">
        <v>27</v>
      </c>
      <c r="E27" s="20" t="s">
        <v>32</v>
      </c>
      <c r="F27" s="20" t="s">
        <v>33</v>
      </c>
      <c r="G27" s="21" t="s">
        <v>34</v>
      </c>
      <c r="H27" s="41" t="s">
        <v>35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15.75">
      <c r="A28" s="27" t="s">
        <v>36</v>
      </c>
      <c r="B28" s="22"/>
      <c r="C28" s="9">
        <v>22</v>
      </c>
      <c r="D28" s="9">
        <v>43</v>
      </c>
      <c r="E28" s="9">
        <v>0</v>
      </c>
      <c r="F28" s="9">
        <f>SUM(C28:E28)</f>
        <v>65</v>
      </c>
      <c r="G28" s="13">
        <f>((C28+D28)/F28)</f>
        <v>1</v>
      </c>
      <c r="H28" s="42">
        <f>(C28/B10)</f>
        <v>7.333333333333333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ht="16.5" thickBot="1">
      <c r="A29" s="28" t="s">
        <v>43</v>
      </c>
      <c r="B29" s="24"/>
      <c r="C29" s="9">
        <v>1</v>
      </c>
      <c r="D29" s="9">
        <v>3</v>
      </c>
      <c r="E29" s="9">
        <v>0</v>
      </c>
      <c r="F29" s="9">
        <f>SUM(C29:E29)</f>
        <v>4</v>
      </c>
      <c r="G29" s="13">
        <f>((C29+D29)/F29)</f>
        <v>1</v>
      </c>
      <c r="H29" s="43">
        <f>(C29/B15)</f>
        <v>0.3333333333333333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ht="18.75">
      <c r="A30" s="23" t="s">
        <v>33</v>
      </c>
      <c r="B30" s="24"/>
      <c r="C30" s="25">
        <f>SUM(C28:C29)</f>
        <v>23</v>
      </c>
      <c r="D30" s="25">
        <f>SUM(D28:D29)</f>
        <v>46</v>
      </c>
      <c r="E30" s="25">
        <f>SUM(E28:E29)</f>
        <v>0</v>
      </c>
      <c r="F30" s="25">
        <f>SUM(C30:E30)</f>
        <v>69</v>
      </c>
      <c r="G30" s="26">
        <f>((C30+D30)/F30)</f>
        <v>1</v>
      </c>
      <c r="H30" s="44">
        <f>SUM(H28:H29)</f>
        <v>7.666666666666666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</sheetData>
  <mergeCells count="7">
    <mergeCell ref="P8:R8"/>
    <mergeCell ref="S8:V8"/>
    <mergeCell ref="E1:O3"/>
    <mergeCell ref="A8:B8"/>
    <mergeCell ref="C8:H8"/>
    <mergeCell ref="I8:M8"/>
    <mergeCell ref="N8:O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3">
      <selection activeCell="B26" sqref="B26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36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25</v>
      </c>
      <c r="C1" s="3">
        <v>18</v>
      </c>
      <c r="E1" s="49" t="s">
        <v>65</v>
      </c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1" t="s">
        <v>1</v>
      </c>
      <c r="B2" s="2">
        <v>25</v>
      </c>
      <c r="C2" s="4">
        <v>16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">
      <c r="A3" s="1" t="s">
        <v>2</v>
      </c>
      <c r="B3" s="2"/>
      <c r="C3" s="4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3" ht="15">
      <c r="A4" s="1" t="s">
        <v>3</v>
      </c>
      <c r="B4" s="2"/>
      <c r="C4" s="4"/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50</v>
      </c>
      <c r="C6" s="6">
        <f>SUM(C1:C5)</f>
        <v>34</v>
      </c>
    </row>
    <row r="7" spans="1:3" ht="24" customHeight="1">
      <c r="A7" s="7"/>
      <c r="C7" s="8"/>
    </row>
    <row r="8" spans="1:22" ht="18.75">
      <c r="A8" s="50" t="s">
        <v>5</v>
      </c>
      <c r="B8" s="51"/>
      <c r="C8" s="46" t="s">
        <v>6</v>
      </c>
      <c r="D8" s="47"/>
      <c r="E8" s="47"/>
      <c r="F8" s="47"/>
      <c r="G8" s="47"/>
      <c r="H8" s="48"/>
      <c r="I8" s="46" t="s">
        <v>7</v>
      </c>
      <c r="J8" s="47"/>
      <c r="K8" s="47"/>
      <c r="L8" s="47"/>
      <c r="M8" s="48"/>
      <c r="N8" s="52" t="s">
        <v>8</v>
      </c>
      <c r="O8" s="53"/>
      <c r="P8" s="46" t="s">
        <v>9</v>
      </c>
      <c r="Q8" s="47"/>
      <c r="R8" s="48"/>
      <c r="S8" s="46" t="s">
        <v>10</v>
      </c>
      <c r="T8" s="47"/>
      <c r="U8" s="47"/>
      <c r="V8" s="48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37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35" t="s">
        <v>29</v>
      </c>
    </row>
    <row r="10" spans="1:22" ht="15.75">
      <c r="A10" s="10" t="s">
        <v>36</v>
      </c>
      <c r="B10" s="9">
        <v>2</v>
      </c>
      <c r="C10" s="12">
        <v>2</v>
      </c>
      <c r="D10" s="9">
        <v>1</v>
      </c>
      <c r="E10" s="9">
        <v>0</v>
      </c>
      <c r="F10" s="9">
        <f>SUM(C10:E10)</f>
        <v>3</v>
      </c>
      <c r="G10" s="13">
        <f>((C10+D10)/F10)</f>
        <v>1</v>
      </c>
      <c r="H10" s="38">
        <f aca="true" t="shared" si="0" ref="H10:H25">(C10/B10)</f>
        <v>1</v>
      </c>
      <c r="I10" s="12">
        <v>10</v>
      </c>
      <c r="J10" s="9">
        <v>10</v>
      </c>
      <c r="K10" s="13">
        <f aca="true" t="shared" si="1" ref="K10:K25">(I10/J10)</f>
        <v>1</v>
      </c>
      <c r="L10" s="9">
        <v>3</v>
      </c>
      <c r="M10" s="33">
        <v>5</v>
      </c>
      <c r="N10" s="14">
        <v>2</v>
      </c>
      <c r="O10" s="33">
        <v>2</v>
      </c>
      <c r="P10" s="14">
        <v>0</v>
      </c>
      <c r="Q10" s="9">
        <v>0</v>
      </c>
      <c r="R10" s="34">
        <f>P10/B10</f>
        <v>0</v>
      </c>
      <c r="S10" s="14">
        <v>0</v>
      </c>
      <c r="T10" s="9">
        <v>0</v>
      </c>
      <c r="U10" s="9">
        <v>1</v>
      </c>
      <c r="V10" s="33">
        <f>(S10+T10)/B10</f>
        <v>0</v>
      </c>
    </row>
    <row r="11" spans="1:22" ht="15.75">
      <c r="A11" s="10" t="s">
        <v>45</v>
      </c>
      <c r="B11" s="9">
        <v>2</v>
      </c>
      <c r="C11" s="12">
        <v>5</v>
      </c>
      <c r="D11" s="9">
        <v>5</v>
      </c>
      <c r="E11" s="9">
        <v>2</v>
      </c>
      <c r="F11" s="9">
        <f>SUM(C11:E11)</f>
        <v>12</v>
      </c>
      <c r="G11" s="13">
        <f aca="true" t="shared" si="2" ref="G11:G25">((C11+D11)/F11)</f>
        <v>0.8333333333333334</v>
      </c>
      <c r="H11" s="38">
        <f t="shared" si="0"/>
        <v>2.5</v>
      </c>
      <c r="I11" s="12">
        <v>4</v>
      </c>
      <c r="J11" s="9">
        <v>5</v>
      </c>
      <c r="K11" s="13">
        <f t="shared" si="1"/>
        <v>0.8</v>
      </c>
      <c r="L11" s="9">
        <v>0</v>
      </c>
      <c r="M11" s="33">
        <v>2</v>
      </c>
      <c r="N11" s="14">
        <v>16</v>
      </c>
      <c r="O11" s="33">
        <v>2</v>
      </c>
      <c r="P11" s="14">
        <v>3</v>
      </c>
      <c r="Q11" s="9">
        <v>0</v>
      </c>
      <c r="R11" s="34">
        <f aca="true" t="shared" si="3" ref="R11:R23">P11/B11</f>
        <v>1.5</v>
      </c>
      <c r="S11" s="14">
        <v>0</v>
      </c>
      <c r="T11" s="9">
        <v>0</v>
      </c>
      <c r="U11" s="9">
        <v>0</v>
      </c>
      <c r="V11" s="33">
        <f aca="true" t="shared" si="4" ref="V11:V23">(S11+T11)/B11</f>
        <v>0</v>
      </c>
    </row>
    <row r="12" spans="1:22" ht="15.75">
      <c r="A12" s="10" t="s">
        <v>38</v>
      </c>
      <c r="B12" s="9">
        <v>2</v>
      </c>
      <c r="C12" s="12">
        <v>7</v>
      </c>
      <c r="D12" s="9">
        <v>3</v>
      </c>
      <c r="E12" s="9">
        <v>3</v>
      </c>
      <c r="F12" s="9">
        <f>SUM(C12:E12)</f>
        <v>13</v>
      </c>
      <c r="G12" s="13">
        <f t="shared" si="2"/>
        <v>0.7692307692307693</v>
      </c>
      <c r="H12" s="38">
        <f t="shared" si="0"/>
        <v>3.5</v>
      </c>
      <c r="I12" s="12">
        <v>4</v>
      </c>
      <c r="J12" s="9">
        <v>7</v>
      </c>
      <c r="K12" s="13">
        <f t="shared" si="1"/>
        <v>0.5714285714285714</v>
      </c>
      <c r="L12" s="9">
        <v>4</v>
      </c>
      <c r="M12" s="33">
        <v>0</v>
      </c>
      <c r="N12" s="14">
        <v>11</v>
      </c>
      <c r="O12" s="33">
        <v>0</v>
      </c>
      <c r="P12" s="14">
        <v>1</v>
      </c>
      <c r="Q12" s="9">
        <v>1</v>
      </c>
      <c r="R12" s="34">
        <f t="shared" si="3"/>
        <v>0.5</v>
      </c>
      <c r="S12" s="14">
        <v>0</v>
      </c>
      <c r="T12" s="9">
        <v>0</v>
      </c>
      <c r="U12" s="9">
        <v>0</v>
      </c>
      <c r="V12" s="33">
        <f t="shared" si="4"/>
        <v>0</v>
      </c>
    </row>
    <row r="13" spans="1:22" ht="15.75">
      <c r="A13" s="10" t="s">
        <v>39</v>
      </c>
      <c r="B13" s="9">
        <v>2</v>
      </c>
      <c r="C13" s="12">
        <v>5</v>
      </c>
      <c r="D13" s="9">
        <v>7</v>
      </c>
      <c r="E13" s="9">
        <v>4</v>
      </c>
      <c r="F13" s="9">
        <f>SUM(C13:E13)</f>
        <v>16</v>
      </c>
      <c r="G13" s="13">
        <f t="shared" si="2"/>
        <v>0.75</v>
      </c>
      <c r="H13" s="38">
        <f t="shared" si="0"/>
        <v>2.5</v>
      </c>
      <c r="I13" s="12">
        <v>0</v>
      </c>
      <c r="J13" s="9">
        <v>1</v>
      </c>
      <c r="K13" s="13">
        <f t="shared" si="1"/>
        <v>0</v>
      </c>
      <c r="L13" s="9">
        <v>0</v>
      </c>
      <c r="M13" s="33">
        <v>0</v>
      </c>
      <c r="N13" s="14">
        <v>1</v>
      </c>
      <c r="O13" s="33">
        <v>0</v>
      </c>
      <c r="P13" s="14">
        <v>0</v>
      </c>
      <c r="Q13" s="9">
        <v>0</v>
      </c>
      <c r="R13" s="34">
        <f t="shared" si="3"/>
        <v>0</v>
      </c>
      <c r="S13" s="14">
        <v>0</v>
      </c>
      <c r="T13" s="9">
        <v>0</v>
      </c>
      <c r="U13" s="9">
        <v>1</v>
      </c>
      <c r="V13" s="33">
        <f t="shared" si="4"/>
        <v>0</v>
      </c>
    </row>
    <row r="14" spans="1:22" ht="15.75">
      <c r="A14" s="10" t="s">
        <v>42</v>
      </c>
      <c r="B14" s="9">
        <v>2</v>
      </c>
      <c r="C14" s="12">
        <v>1</v>
      </c>
      <c r="D14" s="9">
        <v>3</v>
      </c>
      <c r="E14" s="9">
        <v>1</v>
      </c>
      <c r="F14" s="9">
        <f>SUM(C14:E14)</f>
        <v>5</v>
      </c>
      <c r="G14" s="13">
        <f t="shared" si="2"/>
        <v>0.8</v>
      </c>
      <c r="H14" s="38">
        <f t="shared" si="0"/>
        <v>0.5</v>
      </c>
      <c r="I14" s="12">
        <v>9</v>
      </c>
      <c r="J14" s="9">
        <v>9</v>
      </c>
      <c r="K14" s="13">
        <f t="shared" si="1"/>
        <v>1</v>
      </c>
      <c r="L14" s="9">
        <v>2</v>
      </c>
      <c r="M14" s="33">
        <v>7</v>
      </c>
      <c r="N14" s="14">
        <v>3</v>
      </c>
      <c r="O14" s="33">
        <v>0</v>
      </c>
      <c r="P14" s="14">
        <v>0</v>
      </c>
      <c r="Q14" s="9">
        <v>0</v>
      </c>
      <c r="R14" s="34">
        <f t="shared" si="3"/>
        <v>0</v>
      </c>
      <c r="S14" s="14">
        <v>0</v>
      </c>
      <c r="T14" s="9">
        <v>0</v>
      </c>
      <c r="U14" s="9">
        <v>1</v>
      </c>
      <c r="V14" s="33">
        <f t="shared" si="4"/>
        <v>0</v>
      </c>
    </row>
    <row r="15" spans="1:22" ht="15.75">
      <c r="A15" s="10" t="s">
        <v>43</v>
      </c>
      <c r="B15" s="9">
        <v>2</v>
      </c>
      <c r="C15" s="12">
        <v>2</v>
      </c>
      <c r="D15" s="9">
        <v>4</v>
      </c>
      <c r="E15" s="9">
        <v>2</v>
      </c>
      <c r="F15" s="9">
        <f aca="true" t="shared" si="5" ref="F15:F23">SUM(C15:E15)</f>
        <v>8</v>
      </c>
      <c r="G15" s="13">
        <f t="shared" si="2"/>
        <v>0.75</v>
      </c>
      <c r="H15" s="38">
        <f t="shared" si="0"/>
        <v>1</v>
      </c>
      <c r="I15" s="12">
        <v>4</v>
      </c>
      <c r="J15" s="9">
        <v>6</v>
      </c>
      <c r="K15" s="13">
        <f t="shared" si="1"/>
        <v>0.6666666666666666</v>
      </c>
      <c r="L15" s="9">
        <v>2</v>
      </c>
      <c r="M15" s="33">
        <v>2</v>
      </c>
      <c r="N15" s="14">
        <v>6</v>
      </c>
      <c r="O15" s="33">
        <v>0</v>
      </c>
      <c r="P15" s="14">
        <v>0</v>
      </c>
      <c r="Q15" s="9">
        <v>1</v>
      </c>
      <c r="R15" s="34">
        <f t="shared" si="3"/>
        <v>0</v>
      </c>
      <c r="S15" s="14">
        <v>0</v>
      </c>
      <c r="T15" s="9">
        <v>0</v>
      </c>
      <c r="U15" s="9">
        <v>1</v>
      </c>
      <c r="V15" s="33">
        <f t="shared" si="4"/>
        <v>0</v>
      </c>
    </row>
    <row r="16" spans="1:22" ht="15.75">
      <c r="A16" s="10" t="s">
        <v>37</v>
      </c>
      <c r="B16" s="9">
        <v>2</v>
      </c>
      <c r="C16" s="12">
        <v>0</v>
      </c>
      <c r="D16" s="9">
        <v>0</v>
      </c>
      <c r="E16" s="9">
        <v>0</v>
      </c>
      <c r="F16" s="9">
        <f t="shared" si="5"/>
        <v>0</v>
      </c>
      <c r="G16" s="13" t="e">
        <f t="shared" si="2"/>
        <v>#DIV/0!</v>
      </c>
      <c r="H16" s="38">
        <f t="shared" si="0"/>
        <v>0</v>
      </c>
      <c r="I16" s="12">
        <v>8</v>
      </c>
      <c r="J16" s="9">
        <v>8</v>
      </c>
      <c r="K16" s="13">
        <f t="shared" si="1"/>
        <v>1</v>
      </c>
      <c r="L16" s="9">
        <v>2</v>
      </c>
      <c r="M16" s="33">
        <v>4</v>
      </c>
      <c r="N16" s="14">
        <v>23</v>
      </c>
      <c r="O16" s="33">
        <v>2</v>
      </c>
      <c r="P16" s="14">
        <v>2</v>
      </c>
      <c r="Q16" s="9">
        <v>0</v>
      </c>
      <c r="R16" s="34">
        <f t="shared" si="3"/>
        <v>1</v>
      </c>
      <c r="S16" s="14">
        <v>0</v>
      </c>
      <c r="T16" s="9">
        <v>0</v>
      </c>
      <c r="U16" s="9">
        <v>0</v>
      </c>
      <c r="V16" s="33">
        <f t="shared" si="4"/>
        <v>0</v>
      </c>
    </row>
    <row r="17" spans="1:22" ht="15.75">
      <c r="A17" s="10" t="s">
        <v>41</v>
      </c>
      <c r="B17" s="9">
        <v>0</v>
      </c>
      <c r="C17" s="12">
        <v>0</v>
      </c>
      <c r="D17" s="9">
        <v>0</v>
      </c>
      <c r="E17" s="9">
        <v>0</v>
      </c>
      <c r="F17" s="9">
        <f t="shared" si="5"/>
        <v>0</v>
      </c>
      <c r="G17" s="13" t="e">
        <f t="shared" si="2"/>
        <v>#DIV/0!</v>
      </c>
      <c r="H17" s="38" t="e">
        <f t="shared" si="0"/>
        <v>#DIV/0!</v>
      </c>
      <c r="I17" s="12">
        <v>0</v>
      </c>
      <c r="J17" s="9">
        <v>0</v>
      </c>
      <c r="K17" s="13" t="e">
        <f t="shared" si="1"/>
        <v>#DIV/0!</v>
      </c>
      <c r="L17" s="9">
        <v>0</v>
      </c>
      <c r="M17" s="33">
        <v>0</v>
      </c>
      <c r="N17" s="14">
        <v>0</v>
      </c>
      <c r="O17" s="33">
        <v>0</v>
      </c>
      <c r="P17" s="14">
        <v>0</v>
      </c>
      <c r="Q17" s="9">
        <v>0</v>
      </c>
      <c r="R17" s="34" t="e">
        <f t="shared" si="3"/>
        <v>#DIV/0!</v>
      </c>
      <c r="S17" s="14">
        <v>0</v>
      </c>
      <c r="T17" s="9">
        <v>0</v>
      </c>
      <c r="U17" s="9">
        <v>0</v>
      </c>
      <c r="V17" s="33" t="e">
        <f t="shared" si="4"/>
        <v>#DIV/0!</v>
      </c>
    </row>
    <row r="18" spans="1:22" ht="15.75">
      <c r="A18" s="10" t="s">
        <v>40</v>
      </c>
      <c r="B18" s="9">
        <v>0</v>
      </c>
      <c r="C18" s="12">
        <v>0</v>
      </c>
      <c r="D18" s="9">
        <v>0</v>
      </c>
      <c r="E18" s="9">
        <v>0</v>
      </c>
      <c r="F18" s="9">
        <f t="shared" si="5"/>
        <v>0</v>
      </c>
      <c r="G18" s="13" t="e">
        <f t="shared" si="2"/>
        <v>#DIV/0!</v>
      </c>
      <c r="H18" s="38" t="e">
        <f t="shared" si="0"/>
        <v>#DIV/0!</v>
      </c>
      <c r="I18" s="12">
        <v>0</v>
      </c>
      <c r="J18" s="9">
        <v>0</v>
      </c>
      <c r="K18" s="13" t="e">
        <f t="shared" si="1"/>
        <v>#DIV/0!</v>
      </c>
      <c r="L18" s="9">
        <v>0</v>
      </c>
      <c r="M18" s="33">
        <v>0</v>
      </c>
      <c r="N18" s="14">
        <v>0</v>
      </c>
      <c r="O18" s="33">
        <v>0</v>
      </c>
      <c r="P18" s="14">
        <v>0</v>
      </c>
      <c r="Q18" s="9">
        <v>0</v>
      </c>
      <c r="R18" s="34" t="e">
        <f t="shared" si="3"/>
        <v>#DIV/0!</v>
      </c>
      <c r="S18" s="14">
        <v>0</v>
      </c>
      <c r="T18" s="9">
        <v>0</v>
      </c>
      <c r="U18" s="9">
        <v>0</v>
      </c>
      <c r="V18" s="33" t="e">
        <f t="shared" si="4"/>
        <v>#DIV/0!</v>
      </c>
    </row>
    <row r="19" spans="1:22" ht="15.75">
      <c r="A19" s="10" t="s">
        <v>44</v>
      </c>
      <c r="B19" s="9">
        <v>0</v>
      </c>
      <c r="C19" s="12">
        <v>0</v>
      </c>
      <c r="D19" s="9">
        <v>0</v>
      </c>
      <c r="E19" s="9">
        <v>0</v>
      </c>
      <c r="F19" s="9">
        <f t="shared" si="5"/>
        <v>0</v>
      </c>
      <c r="G19" s="13" t="e">
        <f t="shared" si="2"/>
        <v>#DIV/0!</v>
      </c>
      <c r="H19" s="38" t="e">
        <f t="shared" si="0"/>
        <v>#DIV/0!</v>
      </c>
      <c r="I19" s="12">
        <v>0</v>
      </c>
      <c r="J19" s="9">
        <v>0</v>
      </c>
      <c r="K19" s="13" t="e">
        <f t="shared" si="1"/>
        <v>#DIV/0!</v>
      </c>
      <c r="L19" s="9">
        <v>0</v>
      </c>
      <c r="M19" s="33">
        <v>0</v>
      </c>
      <c r="N19" s="14">
        <v>0</v>
      </c>
      <c r="O19" s="33">
        <v>0</v>
      </c>
      <c r="P19" s="14">
        <v>0</v>
      </c>
      <c r="Q19" s="9">
        <v>0</v>
      </c>
      <c r="R19" s="34" t="e">
        <f t="shared" si="3"/>
        <v>#DIV/0!</v>
      </c>
      <c r="S19" s="14">
        <v>0</v>
      </c>
      <c r="T19" s="9">
        <v>0</v>
      </c>
      <c r="U19" s="9">
        <v>0</v>
      </c>
      <c r="V19" s="33" t="e">
        <f t="shared" si="4"/>
        <v>#DIV/0!</v>
      </c>
    </row>
    <row r="20" spans="1:22" ht="15.75">
      <c r="A20" s="10" t="s">
        <v>46</v>
      </c>
      <c r="B20" s="9">
        <v>0</v>
      </c>
      <c r="C20" s="12">
        <v>0</v>
      </c>
      <c r="D20" s="9">
        <v>0</v>
      </c>
      <c r="E20" s="9">
        <v>0</v>
      </c>
      <c r="F20" s="9">
        <f t="shared" si="5"/>
        <v>0</v>
      </c>
      <c r="G20" s="13" t="e">
        <f t="shared" si="2"/>
        <v>#DIV/0!</v>
      </c>
      <c r="H20" s="38" t="e">
        <f t="shared" si="0"/>
        <v>#DIV/0!</v>
      </c>
      <c r="I20" s="12">
        <v>0</v>
      </c>
      <c r="J20" s="9">
        <v>0</v>
      </c>
      <c r="K20" s="13" t="e">
        <f t="shared" si="1"/>
        <v>#DIV/0!</v>
      </c>
      <c r="L20" s="9">
        <v>0</v>
      </c>
      <c r="M20" s="33">
        <v>0</v>
      </c>
      <c r="N20" s="14">
        <v>0</v>
      </c>
      <c r="O20" s="33">
        <v>0</v>
      </c>
      <c r="P20" s="14">
        <v>0</v>
      </c>
      <c r="Q20" s="9">
        <v>0</v>
      </c>
      <c r="R20" s="34" t="e">
        <f t="shared" si="3"/>
        <v>#DIV/0!</v>
      </c>
      <c r="S20" s="14">
        <v>0</v>
      </c>
      <c r="T20" s="9">
        <v>0</v>
      </c>
      <c r="U20" s="9">
        <v>0</v>
      </c>
      <c r="V20" s="33" t="e">
        <f t="shared" si="4"/>
        <v>#DIV/0!</v>
      </c>
    </row>
    <row r="21" spans="1:22" ht="15.75">
      <c r="A21" s="10" t="s">
        <v>47</v>
      </c>
      <c r="B21" s="9">
        <v>0</v>
      </c>
      <c r="C21" s="12">
        <v>0</v>
      </c>
      <c r="D21" s="9">
        <v>0</v>
      </c>
      <c r="E21" s="9">
        <v>0</v>
      </c>
      <c r="F21" s="9">
        <f t="shared" si="5"/>
        <v>0</v>
      </c>
      <c r="G21" s="13" t="e">
        <f t="shared" si="2"/>
        <v>#DIV/0!</v>
      </c>
      <c r="H21" s="38" t="e">
        <f t="shared" si="0"/>
        <v>#DIV/0!</v>
      </c>
      <c r="I21" s="12">
        <v>0</v>
      </c>
      <c r="J21" s="9">
        <v>0</v>
      </c>
      <c r="K21" s="13" t="e">
        <f t="shared" si="1"/>
        <v>#DIV/0!</v>
      </c>
      <c r="L21" s="9">
        <v>0</v>
      </c>
      <c r="M21" s="33">
        <v>0</v>
      </c>
      <c r="N21" s="14">
        <v>0</v>
      </c>
      <c r="O21" s="33">
        <v>0</v>
      </c>
      <c r="P21" s="14">
        <v>0</v>
      </c>
      <c r="Q21" s="9">
        <v>0</v>
      </c>
      <c r="R21" s="34" t="e">
        <f t="shared" si="3"/>
        <v>#DIV/0!</v>
      </c>
      <c r="S21" s="14">
        <v>0</v>
      </c>
      <c r="T21" s="9">
        <v>0</v>
      </c>
      <c r="U21" s="9">
        <v>0</v>
      </c>
      <c r="V21" s="33" t="e">
        <f t="shared" si="4"/>
        <v>#DIV/0!</v>
      </c>
    </row>
    <row r="22" spans="1:22" ht="15.75">
      <c r="A22" s="10"/>
      <c r="B22" s="9">
        <v>0</v>
      </c>
      <c r="C22" s="12">
        <v>0</v>
      </c>
      <c r="D22" s="9">
        <v>0</v>
      </c>
      <c r="E22" s="9">
        <v>0</v>
      </c>
      <c r="F22" s="9">
        <f t="shared" si="5"/>
        <v>0</v>
      </c>
      <c r="G22" s="13" t="e">
        <f t="shared" si="2"/>
        <v>#DIV/0!</v>
      </c>
      <c r="H22" s="38" t="e">
        <f t="shared" si="0"/>
        <v>#DIV/0!</v>
      </c>
      <c r="I22" s="12">
        <v>0</v>
      </c>
      <c r="J22" s="9">
        <v>0</v>
      </c>
      <c r="K22" s="13" t="e">
        <f t="shared" si="1"/>
        <v>#DIV/0!</v>
      </c>
      <c r="L22" s="9">
        <v>0</v>
      </c>
      <c r="M22" s="33">
        <v>0</v>
      </c>
      <c r="N22" s="14">
        <v>0</v>
      </c>
      <c r="O22" s="33">
        <v>0</v>
      </c>
      <c r="P22" s="14">
        <v>0</v>
      </c>
      <c r="Q22" s="9">
        <v>0</v>
      </c>
      <c r="R22" s="34" t="e">
        <f t="shared" si="3"/>
        <v>#DIV/0!</v>
      </c>
      <c r="S22" s="14">
        <v>0</v>
      </c>
      <c r="T22" s="9">
        <v>0</v>
      </c>
      <c r="U22" s="9">
        <v>0</v>
      </c>
      <c r="V22" s="33" t="e">
        <f t="shared" si="4"/>
        <v>#DIV/0!</v>
      </c>
    </row>
    <row r="23" spans="1:22" ht="15.75">
      <c r="A23" s="10"/>
      <c r="B23" s="9">
        <v>0</v>
      </c>
      <c r="C23" s="12">
        <v>0</v>
      </c>
      <c r="D23" s="9">
        <v>0</v>
      </c>
      <c r="E23" s="9">
        <v>0</v>
      </c>
      <c r="F23" s="9">
        <f t="shared" si="5"/>
        <v>0</v>
      </c>
      <c r="G23" s="13" t="e">
        <f t="shared" si="2"/>
        <v>#DIV/0!</v>
      </c>
      <c r="H23" s="38" t="e">
        <f t="shared" si="0"/>
        <v>#DIV/0!</v>
      </c>
      <c r="I23" s="12">
        <v>0</v>
      </c>
      <c r="J23" s="9">
        <v>0</v>
      </c>
      <c r="K23" s="13" t="e">
        <f t="shared" si="1"/>
        <v>#DIV/0!</v>
      </c>
      <c r="L23" s="9">
        <v>0</v>
      </c>
      <c r="M23" s="33">
        <v>0</v>
      </c>
      <c r="N23" s="14">
        <v>0</v>
      </c>
      <c r="O23" s="33">
        <v>0</v>
      </c>
      <c r="P23" s="14">
        <v>0</v>
      </c>
      <c r="Q23" s="9">
        <v>0</v>
      </c>
      <c r="R23" s="34" t="e">
        <f t="shared" si="3"/>
        <v>#DIV/0!</v>
      </c>
      <c r="S23" s="14">
        <v>0</v>
      </c>
      <c r="T23" s="9">
        <v>0</v>
      </c>
      <c r="U23" s="9">
        <v>0</v>
      </c>
      <c r="V23" s="33" t="e">
        <f t="shared" si="4"/>
        <v>#DIV/0!</v>
      </c>
    </row>
    <row r="24" spans="2:22" ht="16.5" thickBot="1">
      <c r="B24" s="9"/>
      <c r="C24" s="12"/>
      <c r="D24" s="9"/>
      <c r="E24" s="9"/>
      <c r="F24" s="9"/>
      <c r="G24" s="31"/>
      <c r="H24" s="39"/>
      <c r="I24" s="12"/>
      <c r="J24" s="9"/>
      <c r="K24" s="31"/>
      <c r="L24" s="9"/>
      <c r="M24" s="9"/>
      <c r="N24" s="12"/>
      <c r="O24" s="14"/>
      <c r="P24" s="12"/>
      <c r="Q24" s="9"/>
      <c r="R24" s="15"/>
      <c r="S24" s="12"/>
      <c r="T24" s="9"/>
      <c r="U24" s="9"/>
      <c r="V24" s="33"/>
    </row>
    <row r="25" spans="1:22" ht="18.75">
      <c r="A25" s="16" t="s">
        <v>30</v>
      </c>
      <c r="B25" s="17">
        <v>2</v>
      </c>
      <c r="C25" s="18">
        <f>SUM(C10:C24)</f>
        <v>22</v>
      </c>
      <c r="D25" s="29">
        <f>SUM(D10:D24)</f>
        <v>23</v>
      </c>
      <c r="E25" s="29">
        <f>SUM(E10:E24)</f>
        <v>12</v>
      </c>
      <c r="F25" s="17">
        <f>SUM(F10:F24)</f>
        <v>57</v>
      </c>
      <c r="G25" s="32">
        <f t="shared" si="2"/>
        <v>0.7894736842105263</v>
      </c>
      <c r="H25" s="40">
        <f t="shared" si="0"/>
        <v>11</v>
      </c>
      <c r="I25" s="18">
        <f>SUM(I10:I24)</f>
        <v>39</v>
      </c>
      <c r="J25" s="29">
        <f>SUM(J10:J24)</f>
        <v>46</v>
      </c>
      <c r="K25" s="26">
        <f t="shared" si="1"/>
        <v>0.8478260869565217</v>
      </c>
      <c r="L25" s="17">
        <f aca="true" t="shared" si="6" ref="L25:Q25">SUM(L10:L24)</f>
        <v>13</v>
      </c>
      <c r="M25" s="30">
        <f t="shared" si="6"/>
        <v>20</v>
      </c>
      <c r="N25" s="29">
        <f t="shared" si="6"/>
        <v>62</v>
      </c>
      <c r="O25" s="17">
        <f t="shared" si="6"/>
        <v>6</v>
      </c>
      <c r="P25" s="18">
        <f t="shared" si="6"/>
        <v>6</v>
      </c>
      <c r="Q25" s="29">
        <f t="shared" si="6"/>
        <v>2</v>
      </c>
      <c r="R25" s="19">
        <f>(P25)/B25</f>
        <v>3</v>
      </c>
      <c r="S25" s="18">
        <f>SUM(S10:S24)</f>
        <v>0</v>
      </c>
      <c r="T25" s="17">
        <f>SUM(T10:T24)</f>
        <v>0</v>
      </c>
      <c r="U25" s="17">
        <f>SUM(U10:U24)</f>
        <v>4</v>
      </c>
      <c r="V25" s="30">
        <f>(S25)/B25</f>
        <v>0</v>
      </c>
    </row>
    <row r="26" spans="1:22" ht="15.75">
      <c r="A26" s="20"/>
      <c r="B26" s="20"/>
      <c r="C26" s="20"/>
      <c r="D26" s="20"/>
      <c r="E26" s="20"/>
      <c r="F26" s="20"/>
      <c r="G26" s="21"/>
      <c r="H26" s="4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5.75">
      <c r="A27" s="20"/>
      <c r="B27" s="20"/>
      <c r="C27" s="20" t="s">
        <v>31</v>
      </c>
      <c r="D27" s="20" t="s">
        <v>27</v>
      </c>
      <c r="E27" s="20" t="s">
        <v>32</v>
      </c>
      <c r="F27" s="20" t="s">
        <v>33</v>
      </c>
      <c r="G27" s="21" t="s">
        <v>34</v>
      </c>
      <c r="H27" s="41" t="s">
        <v>35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15.75">
      <c r="A28" s="27" t="s">
        <v>36</v>
      </c>
      <c r="B28" s="22"/>
      <c r="C28" s="9">
        <v>19</v>
      </c>
      <c r="D28" s="9">
        <v>24</v>
      </c>
      <c r="E28" s="9">
        <v>0</v>
      </c>
      <c r="F28" s="9">
        <f>SUM(C28:E28)</f>
        <v>43</v>
      </c>
      <c r="G28" s="13">
        <f>((C28+D28)/F28)</f>
        <v>1</v>
      </c>
      <c r="H28" s="42">
        <f>(C28/B10)</f>
        <v>9.5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ht="16.5" thickBot="1">
      <c r="A29" s="28" t="s">
        <v>43</v>
      </c>
      <c r="B29" s="24"/>
      <c r="C29" s="9">
        <v>0</v>
      </c>
      <c r="D29" s="9">
        <v>0</v>
      </c>
      <c r="E29" s="9">
        <v>0</v>
      </c>
      <c r="F29" s="9">
        <f>SUM(C29:E29)</f>
        <v>0</v>
      </c>
      <c r="G29" s="13" t="e">
        <f>((C29+D29)/F29)</f>
        <v>#DIV/0!</v>
      </c>
      <c r="H29" s="43">
        <f>(C29/B15)</f>
        <v>0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ht="18.75">
      <c r="A30" s="23" t="s">
        <v>33</v>
      </c>
      <c r="B30" s="24"/>
      <c r="C30" s="25">
        <f>SUM(C28:C29)</f>
        <v>19</v>
      </c>
      <c r="D30" s="25">
        <f>SUM(D28:D29)</f>
        <v>24</v>
      </c>
      <c r="E30" s="25">
        <f>SUM(E28:E29)</f>
        <v>0</v>
      </c>
      <c r="F30" s="25">
        <f>SUM(C30:E30)</f>
        <v>43</v>
      </c>
      <c r="G30" s="26">
        <f>((C30+D30)/F30)</f>
        <v>1</v>
      </c>
      <c r="H30" s="44">
        <f>SUM(H28:H29)</f>
        <v>9.5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</sheetData>
  <mergeCells count="7">
    <mergeCell ref="P8:R8"/>
    <mergeCell ref="S8:V8"/>
    <mergeCell ref="E1:O3"/>
    <mergeCell ref="A8:B8"/>
    <mergeCell ref="C8:H8"/>
    <mergeCell ref="I8:M8"/>
    <mergeCell ref="N8:O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7">
      <selection activeCell="B26" sqref="B26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36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25</v>
      </c>
      <c r="C1" s="3">
        <v>19</v>
      </c>
      <c r="E1" s="49" t="s">
        <v>52</v>
      </c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1" t="s">
        <v>1</v>
      </c>
      <c r="B2" s="2">
        <v>25</v>
      </c>
      <c r="C2" s="4">
        <v>21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">
      <c r="A3" s="1" t="s">
        <v>2</v>
      </c>
      <c r="B3" s="2">
        <v>25</v>
      </c>
      <c r="C3" s="4">
        <v>15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3" ht="15">
      <c r="A4" s="1" t="s">
        <v>3</v>
      </c>
      <c r="B4" s="2"/>
      <c r="C4" s="4"/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75</v>
      </c>
      <c r="C6" s="6">
        <f>SUM(C1:C5)</f>
        <v>55</v>
      </c>
    </row>
    <row r="7" spans="1:3" ht="24" customHeight="1">
      <c r="A7" s="7"/>
      <c r="C7" s="8"/>
    </row>
    <row r="8" spans="1:22" ht="18.75">
      <c r="A8" s="50" t="s">
        <v>5</v>
      </c>
      <c r="B8" s="51"/>
      <c r="C8" s="46" t="s">
        <v>6</v>
      </c>
      <c r="D8" s="47"/>
      <c r="E8" s="47"/>
      <c r="F8" s="47"/>
      <c r="G8" s="47"/>
      <c r="H8" s="48"/>
      <c r="I8" s="46" t="s">
        <v>7</v>
      </c>
      <c r="J8" s="47"/>
      <c r="K8" s="47"/>
      <c r="L8" s="47"/>
      <c r="M8" s="48"/>
      <c r="N8" s="52" t="s">
        <v>8</v>
      </c>
      <c r="O8" s="53"/>
      <c r="P8" s="46" t="s">
        <v>9</v>
      </c>
      <c r="Q8" s="47"/>
      <c r="R8" s="48"/>
      <c r="S8" s="46" t="s">
        <v>10</v>
      </c>
      <c r="T8" s="47"/>
      <c r="U8" s="47"/>
      <c r="V8" s="48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37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35" t="s">
        <v>29</v>
      </c>
    </row>
    <row r="10" spans="1:22" ht="15.75">
      <c r="A10" s="10" t="s">
        <v>36</v>
      </c>
      <c r="B10" s="9">
        <v>3</v>
      </c>
      <c r="C10" s="12">
        <v>3</v>
      </c>
      <c r="D10" s="9">
        <v>1</v>
      </c>
      <c r="E10" s="9">
        <v>1</v>
      </c>
      <c r="F10" s="9">
        <f>SUM(C10:E10)</f>
        <v>5</v>
      </c>
      <c r="G10" s="13">
        <f>((C10+D10)/F10)</f>
        <v>0.8</v>
      </c>
      <c r="H10" s="38">
        <f aca="true" t="shared" si="0" ref="H10:H25">(C10/B10)</f>
        <v>1</v>
      </c>
      <c r="I10" s="12">
        <v>22</v>
      </c>
      <c r="J10" s="9">
        <v>23</v>
      </c>
      <c r="K10" s="13">
        <f aca="true" t="shared" si="1" ref="K10:K25">(I10/J10)</f>
        <v>0.9565217391304348</v>
      </c>
      <c r="L10" s="9">
        <v>9</v>
      </c>
      <c r="M10" s="33">
        <v>18</v>
      </c>
      <c r="N10" s="14">
        <v>5</v>
      </c>
      <c r="O10" s="33">
        <v>6</v>
      </c>
      <c r="P10" s="14">
        <v>3</v>
      </c>
      <c r="Q10" s="9">
        <v>0</v>
      </c>
      <c r="R10" s="34">
        <f>P10/B10</f>
        <v>1</v>
      </c>
      <c r="S10" s="14">
        <v>0</v>
      </c>
      <c r="T10" s="9">
        <v>0</v>
      </c>
      <c r="U10" s="9">
        <v>1</v>
      </c>
      <c r="V10" s="33">
        <f>(S10+T10)/B10</f>
        <v>0</v>
      </c>
    </row>
    <row r="11" spans="1:22" ht="15.75">
      <c r="A11" s="10" t="s">
        <v>45</v>
      </c>
      <c r="B11" s="9">
        <v>3</v>
      </c>
      <c r="C11" s="12">
        <v>7</v>
      </c>
      <c r="D11" s="9">
        <v>3</v>
      </c>
      <c r="E11" s="9">
        <v>3</v>
      </c>
      <c r="F11" s="9">
        <f>SUM(C11:E11)</f>
        <v>13</v>
      </c>
      <c r="G11" s="13">
        <f aca="true" t="shared" si="2" ref="G11:G25">((C11+D11)/F11)</f>
        <v>0.7692307692307693</v>
      </c>
      <c r="H11" s="38">
        <f t="shared" si="0"/>
        <v>2.3333333333333335</v>
      </c>
      <c r="I11" s="12">
        <v>8</v>
      </c>
      <c r="J11" s="9">
        <v>9</v>
      </c>
      <c r="K11" s="13">
        <f t="shared" si="1"/>
        <v>0.8888888888888888</v>
      </c>
      <c r="L11" s="9">
        <v>2</v>
      </c>
      <c r="M11" s="33">
        <v>6</v>
      </c>
      <c r="N11" s="14">
        <v>16</v>
      </c>
      <c r="O11" s="33">
        <v>3</v>
      </c>
      <c r="P11" s="14">
        <v>4</v>
      </c>
      <c r="Q11" s="9">
        <v>1</v>
      </c>
      <c r="R11" s="34">
        <f aca="true" t="shared" si="3" ref="R11:R21">P11/B11</f>
        <v>1.3333333333333333</v>
      </c>
      <c r="S11" s="14">
        <v>0</v>
      </c>
      <c r="T11" s="9">
        <v>0</v>
      </c>
      <c r="U11" s="9">
        <v>0</v>
      </c>
      <c r="V11" s="33">
        <f aca="true" t="shared" si="4" ref="V11:V21">(S11+T11)/B11</f>
        <v>0</v>
      </c>
    </row>
    <row r="12" spans="1:22" ht="15.75">
      <c r="A12" s="10" t="s">
        <v>38</v>
      </c>
      <c r="B12" s="9">
        <v>3</v>
      </c>
      <c r="C12" s="12">
        <v>6</v>
      </c>
      <c r="D12" s="9">
        <v>5</v>
      </c>
      <c r="E12" s="9">
        <v>7</v>
      </c>
      <c r="F12" s="9">
        <f>SUM(C12:E12)</f>
        <v>18</v>
      </c>
      <c r="G12" s="13">
        <f t="shared" si="2"/>
        <v>0.6111111111111112</v>
      </c>
      <c r="H12" s="38">
        <f t="shared" si="0"/>
        <v>2</v>
      </c>
      <c r="I12" s="12">
        <v>1</v>
      </c>
      <c r="J12" s="9">
        <v>4</v>
      </c>
      <c r="K12" s="13">
        <f t="shared" si="1"/>
        <v>0.25</v>
      </c>
      <c r="L12" s="9">
        <v>1</v>
      </c>
      <c r="M12" s="33">
        <v>1</v>
      </c>
      <c r="N12" s="14">
        <v>17</v>
      </c>
      <c r="O12" s="33">
        <v>3</v>
      </c>
      <c r="P12" s="14">
        <v>3</v>
      </c>
      <c r="Q12" s="9">
        <v>2</v>
      </c>
      <c r="R12" s="34">
        <f t="shared" si="3"/>
        <v>1</v>
      </c>
      <c r="S12" s="14">
        <v>0</v>
      </c>
      <c r="T12" s="9">
        <v>0</v>
      </c>
      <c r="U12" s="9">
        <v>0</v>
      </c>
      <c r="V12" s="33">
        <f t="shared" si="4"/>
        <v>0</v>
      </c>
    </row>
    <row r="13" spans="1:22" ht="15.75">
      <c r="A13" s="10" t="s">
        <v>39</v>
      </c>
      <c r="B13" s="9">
        <v>3</v>
      </c>
      <c r="C13" s="12">
        <v>6</v>
      </c>
      <c r="D13" s="9">
        <v>5</v>
      </c>
      <c r="E13" s="9">
        <v>8</v>
      </c>
      <c r="F13" s="9">
        <f>SUM(C13:E13)</f>
        <v>19</v>
      </c>
      <c r="G13" s="13">
        <f t="shared" si="2"/>
        <v>0.5789473684210527</v>
      </c>
      <c r="H13" s="38">
        <f t="shared" si="0"/>
        <v>2</v>
      </c>
      <c r="I13" s="12">
        <v>3</v>
      </c>
      <c r="J13" s="9">
        <v>3</v>
      </c>
      <c r="K13" s="13">
        <f t="shared" si="1"/>
        <v>1</v>
      </c>
      <c r="L13" s="9">
        <v>1</v>
      </c>
      <c r="M13" s="33">
        <v>3</v>
      </c>
      <c r="N13" s="14">
        <v>3</v>
      </c>
      <c r="O13" s="33">
        <v>1</v>
      </c>
      <c r="P13" s="14">
        <v>1</v>
      </c>
      <c r="Q13" s="9">
        <v>3</v>
      </c>
      <c r="R13" s="34">
        <f t="shared" si="3"/>
        <v>0.3333333333333333</v>
      </c>
      <c r="S13" s="14">
        <v>1</v>
      </c>
      <c r="T13" s="9">
        <v>0</v>
      </c>
      <c r="U13" s="9">
        <v>1</v>
      </c>
      <c r="V13" s="33">
        <f t="shared" si="4"/>
        <v>0.3333333333333333</v>
      </c>
    </row>
    <row r="14" spans="1:22" ht="15.75">
      <c r="A14" s="10" t="s">
        <v>42</v>
      </c>
      <c r="B14" s="9">
        <v>3</v>
      </c>
      <c r="C14" s="12">
        <v>2</v>
      </c>
      <c r="D14" s="9">
        <v>5</v>
      </c>
      <c r="E14" s="9">
        <v>5</v>
      </c>
      <c r="F14" s="9">
        <f>SUM(C14:E14)</f>
        <v>12</v>
      </c>
      <c r="G14" s="13">
        <f t="shared" si="2"/>
        <v>0.5833333333333334</v>
      </c>
      <c r="H14" s="38">
        <f t="shared" si="0"/>
        <v>0.6666666666666666</v>
      </c>
      <c r="I14" s="12">
        <v>8</v>
      </c>
      <c r="J14" s="9">
        <v>9</v>
      </c>
      <c r="K14" s="13">
        <f t="shared" si="1"/>
        <v>0.8888888888888888</v>
      </c>
      <c r="L14" s="9">
        <v>0</v>
      </c>
      <c r="M14" s="33">
        <v>5</v>
      </c>
      <c r="N14" s="14">
        <v>3</v>
      </c>
      <c r="O14" s="33">
        <v>0</v>
      </c>
      <c r="P14" s="14">
        <v>0</v>
      </c>
      <c r="Q14" s="9">
        <v>1</v>
      </c>
      <c r="R14" s="34">
        <f t="shared" si="3"/>
        <v>0</v>
      </c>
      <c r="S14" s="14">
        <v>0</v>
      </c>
      <c r="T14" s="9">
        <v>0</v>
      </c>
      <c r="U14" s="9">
        <v>1</v>
      </c>
      <c r="V14" s="33">
        <f t="shared" si="4"/>
        <v>0</v>
      </c>
    </row>
    <row r="15" spans="1:22" ht="15.75">
      <c r="A15" s="10" t="s">
        <v>43</v>
      </c>
      <c r="B15" s="9">
        <v>3</v>
      </c>
      <c r="C15" s="12">
        <v>7</v>
      </c>
      <c r="D15" s="9">
        <v>5</v>
      </c>
      <c r="E15" s="9">
        <v>2</v>
      </c>
      <c r="F15" s="9">
        <f aca="true" t="shared" si="5" ref="F15:F21">SUM(C15:E15)</f>
        <v>14</v>
      </c>
      <c r="G15" s="13">
        <f t="shared" si="2"/>
        <v>0.8571428571428571</v>
      </c>
      <c r="H15" s="38">
        <f t="shared" si="0"/>
        <v>2.3333333333333335</v>
      </c>
      <c r="I15" s="12">
        <v>8</v>
      </c>
      <c r="J15" s="9">
        <v>8</v>
      </c>
      <c r="K15" s="13">
        <f t="shared" si="1"/>
        <v>1</v>
      </c>
      <c r="L15" s="9">
        <v>1</v>
      </c>
      <c r="M15" s="33">
        <v>5</v>
      </c>
      <c r="N15" s="14">
        <v>14</v>
      </c>
      <c r="O15" s="33">
        <v>1</v>
      </c>
      <c r="P15" s="14">
        <v>3</v>
      </c>
      <c r="Q15" s="9">
        <v>1</v>
      </c>
      <c r="R15" s="34">
        <f t="shared" si="3"/>
        <v>1</v>
      </c>
      <c r="S15" s="14">
        <v>0</v>
      </c>
      <c r="T15" s="9">
        <v>1</v>
      </c>
      <c r="U15" s="9">
        <v>0</v>
      </c>
      <c r="V15" s="33">
        <f t="shared" si="4"/>
        <v>0.3333333333333333</v>
      </c>
    </row>
    <row r="16" spans="1:22" ht="15.75">
      <c r="A16" s="10" t="s">
        <v>37</v>
      </c>
      <c r="B16" s="9">
        <v>3</v>
      </c>
      <c r="C16" s="12">
        <v>0</v>
      </c>
      <c r="D16" s="9">
        <v>0</v>
      </c>
      <c r="E16" s="9">
        <v>0</v>
      </c>
      <c r="F16" s="9">
        <f t="shared" si="5"/>
        <v>0</v>
      </c>
      <c r="G16" s="13" t="e">
        <f t="shared" si="2"/>
        <v>#DIV/0!</v>
      </c>
      <c r="H16" s="38">
        <f t="shared" si="0"/>
        <v>0</v>
      </c>
      <c r="I16" s="12">
        <v>2</v>
      </c>
      <c r="J16" s="9">
        <v>2</v>
      </c>
      <c r="K16" s="13">
        <f t="shared" si="1"/>
        <v>1</v>
      </c>
      <c r="L16" s="9">
        <v>0</v>
      </c>
      <c r="M16" s="33">
        <v>0</v>
      </c>
      <c r="N16" s="14">
        <v>24</v>
      </c>
      <c r="O16" s="33">
        <v>4</v>
      </c>
      <c r="P16" s="14">
        <v>7</v>
      </c>
      <c r="Q16" s="9">
        <v>0</v>
      </c>
      <c r="R16" s="34">
        <f t="shared" si="3"/>
        <v>2.3333333333333335</v>
      </c>
      <c r="S16" s="14">
        <v>0</v>
      </c>
      <c r="T16" s="9">
        <v>0</v>
      </c>
      <c r="U16" s="9">
        <v>0</v>
      </c>
      <c r="V16" s="33">
        <f t="shared" si="4"/>
        <v>0</v>
      </c>
    </row>
    <row r="17" spans="1:22" ht="15.75">
      <c r="A17" s="10" t="s">
        <v>41</v>
      </c>
      <c r="B17" s="9">
        <v>1</v>
      </c>
      <c r="C17" s="12">
        <v>1</v>
      </c>
      <c r="D17" s="9">
        <v>4</v>
      </c>
      <c r="E17" s="9">
        <v>1</v>
      </c>
      <c r="F17" s="9">
        <f t="shared" si="5"/>
        <v>6</v>
      </c>
      <c r="G17" s="13">
        <f t="shared" si="2"/>
        <v>0.8333333333333334</v>
      </c>
      <c r="H17" s="38">
        <f t="shared" si="0"/>
        <v>1</v>
      </c>
      <c r="I17" s="12">
        <v>2</v>
      </c>
      <c r="J17" s="9">
        <v>3</v>
      </c>
      <c r="K17" s="13">
        <f t="shared" si="1"/>
        <v>0.6666666666666666</v>
      </c>
      <c r="L17" s="9">
        <v>2</v>
      </c>
      <c r="M17" s="33">
        <v>2</v>
      </c>
      <c r="N17" s="14">
        <v>3</v>
      </c>
      <c r="O17" s="33">
        <v>0</v>
      </c>
      <c r="P17" s="14">
        <v>0</v>
      </c>
      <c r="Q17" s="9">
        <v>0</v>
      </c>
      <c r="R17" s="34">
        <f t="shared" si="3"/>
        <v>0</v>
      </c>
      <c r="S17" s="14">
        <v>0</v>
      </c>
      <c r="T17" s="9">
        <v>0</v>
      </c>
      <c r="U17" s="9">
        <v>0</v>
      </c>
      <c r="V17" s="33">
        <f t="shared" si="4"/>
        <v>0</v>
      </c>
    </row>
    <row r="18" spans="1:22" ht="15.75">
      <c r="A18" s="10" t="s">
        <v>40</v>
      </c>
      <c r="B18" s="9">
        <v>2</v>
      </c>
      <c r="C18" s="12">
        <v>0</v>
      </c>
      <c r="D18" s="9">
        <v>0</v>
      </c>
      <c r="E18" s="9">
        <v>0</v>
      </c>
      <c r="F18" s="9">
        <f t="shared" si="5"/>
        <v>0</v>
      </c>
      <c r="G18" s="13" t="e">
        <f t="shared" si="2"/>
        <v>#DIV/0!</v>
      </c>
      <c r="H18" s="38">
        <f t="shared" si="0"/>
        <v>0</v>
      </c>
      <c r="I18" s="12">
        <v>2</v>
      </c>
      <c r="J18" s="9">
        <v>3</v>
      </c>
      <c r="K18" s="13">
        <f t="shared" si="1"/>
        <v>0.6666666666666666</v>
      </c>
      <c r="L18" s="9">
        <v>0</v>
      </c>
      <c r="M18" s="33">
        <v>0</v>
      </c>
      <c r="N18" s="14">
        <v>0</v>
      </c>
      <c r="O18" s="33">
        <v>0</v>
      </c>
      <c r="P18" s="14">
        <v>0</v>
      </c>
      <c r="Q18" s="9">
        <v>0</v>
      </c>
      <c r="R18" s="34">
        <f t="shared" si="3"/>
        <v>0</v>
      </c>
      <c r="S18" s="14">
        <v>0</v>
      </c>
      <c r="T18" s="9">
        <v>0</v>
      </c>
      <c r="U18" s="9">
        <v>0</v>
      </c>
      <c r="V18" s="33">
        <f t="shared" si="4"/>
        <v>0</v>
      </c>
    </row>
    <row r="19" spans="1:22" ht="15.75">
      <c r="A19" s="10" t="s">
        <v>44</v>
      </c>
      <c r="B19" s="9">
        <v>1</v>
      </c>
      <c r="C19" s="12">
        <v>0</v>
      </c>
      <c r="D19" s="9">
        <v>0</v>
      </c>
      <c r="E19" s="9">
        <v>0</v>
      </c>
      <c r="F19" s="9">
        <f t="shared" si="5"/>
        <v>0</v>
      </c>
      <c r="G19" s="13" t="e">
        <f t="shared" si="2"/>
        <v>#DIV/0!</v>
      </c>
      <c r="H19" s="38">
        <f t="shared" si="0"/>
        <v>0</v>
      </c>
      <c r="I19" s="12">
        <v>4</v>
      </c>
      <c r="J19" s="9">
        <v>4</v>
      </c>
      <c r="K19" s="13">
        <f t="shared" si="1"/>
        <v>1</v>
      </c>
      <c r="L19" s="9">
        <v>0</v>
      </c>
      <c r="M19" s="33">
        <v>3</v>
      </c>
      <c r="N19" s="14">
        <v>1</v>
      </c>
      <c r="O19" s="33">
        <v>0</v>
      </c>
      <c r="P19" s="14">
        <v>0</v>
      </c>
      <c r="Q19" s="9">
        <v>1</v>
      </c>
      <c r="R19" s="34">
        <f t="shared" si="3"/>
        <v>0</v>
      </c>
      <c r="S19" s="14">
        <v>0</v>
      </c>
      <c r="T19" s="9">
        <v>0</v>
      </c>
      <c r="U19" s="9">
        <v>0</v>
      </c>
      <c r="V19" s="33">
        <f t="shared" si="4"/>
        <v>0</v>
      </c>
    </row>
    <row r="20" spans="1:22" ht="15.75">
      <c r="A20" s="10" t="s">
        <v>46</v>
      </c>
      <c r="B20" s="9">
        <v>0</v>
      </c>
      <c r="C20" s="12">
        <v>0</v>
      </c>
      <c r="D20" s="9">
        <v>0</v>
      </c>
      <c r="E20" s="9">
        <v>0</v>
      </c>
      <c r="F20" s="9">
        <f t="shared" si="5"/>
        <v>0</v>
      </c>
      <c r="G20" s="13" t="e">
        <f t="shared" si="2"/>
        <v>#DIV/0!</v>
      </c>
      <c r="H20" s="38" t="e">
        <f t="shared" si="0"/>
        <v>#DIV/0!</v>
      </c>
      <c r="I20" s="12">
        <v>0</v>
      </c>
      <c r="J20" s="9">
        <v>0</v>
      </c>
      <c r="K20" s="13" t="e">
        <f t="shared" si="1"/>
        <v>#DIV/0!</v>
      </c>
      <c r="L20" s="9">
        <v>0</v>
      </c>
      <c r="M20" s="33">
        <v>0</v>
      </c>
      <c r="N20" s="14">
        <v>0</v>
      </c>
      <c r="O20" s="33">
        <v>0</v>
      </c>
      <c r="P20" s="14">
        <v>0</v>
      </c>
      <c r="Q20" s="9">
        <v>0</v>
      </c>
      <c r="R20" s="34" t="e">
        <f t="shared" si="3"/>
        <v>#DIV/0!</v>
      </c>
      <c r="S20" s="14">
        <v>0</v>
      </c>
      <c r="T20" s="9">
        <v>0</v>
      </c>
      <c r="U20" s="9">
        <v>0</v>
      </c>
      <c r="V20" s="33" t="e">
        <f t="shared" si="4"/>
        <v>#DIV/0!</v>
      </c>
    </row>
    <row r="21" spans="1:22" ht="15.75">
      <c r="A21" s="10" t="s">
        <v>47</v>
      </c>
      <c r="B21" s="9">
        <v>0</v>
      </c>
      <c r="C21" s="12">
        <v>0</v>
      </c>
      <c r="D21" s="9">
        <v>0</v>
      </c>
      <c r="E21" s="9">
        <v>0</v>
      </c>
      <c r="F21" s="9">
        <f t="shared" si="5"/>
        <v>0</v>
      </c>
      <c r="G21" s="13" t="e">
        <f t="shared" si="2"/>
        <v>#DIV/0!</v>
      </c>
      <c r="H21" s="38" t="e">
        <f t="shared" si="0"/>
        <v>#DIV/0!</v>
      </c>
      <c r="I21" s="12">
        <v>0</v>
      </c>
      <c r="J21" s="9">
        <v>0</v>
      </c>
      <c r="K21" s="13" t="e">
        <f t="shared" si="1"/>
        <v>#DIV/0!</v>
      </c>
      <c r="L21" s="9">
        <v>0</v>
      </c>
      <c r="M21" s="33">
        <v>0</v>
      </c>
      <c r="N21" s="14">
        <v>0</v>
      </c>
      <c r="O21" s="33">
        <v>0</v>
      </c>
      <c r="P21" s="14">
        <v>0</v>
      </c>
      <c r="Q21" s="9">
        <v>0</v>
      </c>
      <c r="R21" s="34" t="e">
        <f t="shared" si="3"/>
        <v>#DIV/0!</v>
      </c>
      <c r="S21" s="14">
        <v>0</v>
      </c>
      <c r="T21" s="9">
        <v>0</v>
      </c>
      <c r="U21" s="9">
        <v>0</v>
      </c>
      <c r="V21" s="33" t="e">
        <f t="shared" si="4"/>
        <v>#DIV/0!</v>
      </c>
    </row>
    <row r="22" spans="1:22" ht="15.75">
      <c r="A22" s="10"/>
      <c r="B22" s="9"/>
      <c r="C22" s="12"/>
      <c r="D22" s="9"/>
      <c r="E22" s="9"/>
      <c r="F22" s="9"/>
      <c r="G22" s="13"/>
      <c r="H22" s="38"/>
      <c r="I22" s="12"/>
      <c r="J22" s="9"/>
      <c r="K22" s="13"/>
      <c r="L22" s="9"/>
      <c r="M22" s="33"/>
      <c r="N22" s="14"/>
      <c r="O22" s="33"/>
      <c r="P22" s="14"/>
      <c r="Q22" s="9"/>
      <c r="R22" s="34"/>
      <c r="S22" s="14"/>
      <c r="T22" s="9"/>
      <c r="U22" s="9"/>
      <c r="V22" s="33"/>
    </row>
    <row r="23" spans="1:22" ht="15.75">
      <c r="A23" s="10"/>
      <c r="B23" s="9"/>
      <c r="C23" s="12"/>
      <c r="D23" s="9"/>
      <c r="E23" s="9"/>
      <c r="F23" s="9"/>
      <c r="G23" s="13"/>
      <c r="H23" s="38"/>
      <c r="I23" s="12"/>
      <c r="J23" s="9"/>
      <c r="K23" s="13"/>
      <c r="L23" s="9"/>
      <c r="M23" s="33"/>
      <c r="N23" s="14"/>
      <c r="O23" s="33"/>
      <c r="P23" s="14"/>
      <c r="Q23" s="9"/>
      <c r="R23" s="34"/>
      <c r="S23" s="14"/>
      <c r="T23" s="9"/>
      <c r="U23" s="9"/>
      <c r="V23" s="33"/>
    </row>
    <row r="24" spans="2:22" ht="16.5" thickBot="1">
      <c r="B24" s="9"/>
      <c r="C24" s="12"/>
      <c r="D24" s="9"/>
      <c r="E24" s="9"/>
      <c r="F24" s="9"/>
      <c r="G24" s="31"/>
      <c r="H24" s="39"/>
      <c r="I24" s="12"/>
      <c r="J24" s="9"/>
      <c r="K24" s="31"/>
      <c r="L24" s="9"/>
      <c r="M24" s="9"/>
      <c r="N24" s="12"/>
      <c r="O24" s="14"/>
      <c r="P24" s="12"/>
      <c r="Q24" s="9"/>
      <c r="R24" s="15"/>
      <c r="S24" s="12"/>
      <c r="T24" s="9"/>
      <c r="U24" s="9"/>
      <c r="V24" s="33"/>
    </row>
    <row r="25" spans="1:22" ht="18.75">
      <c r="A25" s="16" t="s">
        <v>30</v>
      </c>
      <c r="B25" s="17">
        <v>3</v>
      </c>
      <c r="C25" s="18">
        <f>SUM(C10:C24)</f>
        <v>32</v>
      </c>
      <c r="D25" s="29">
        <f>SUM(D10:D24)</f>
        <v>28</v>
      </c>
      <c r="E25" s="29">
        <f>SUM(E10:E24)</f>
        <v>27</v>
      </c>
      <c r="F25" s="17">
        <f>SUM(F10:F24)</f>
        <v>87</v>
      </c>
      <c r="G25" s="32">
        <f t="shared" si="2"/>
        <v>0.6896551724137931</v>
      </c>
      <c r="H25" s="40">
        <f t="shared" si="0"/>
        <v>10.666666666666666</v>
      </c>
      <c r="I25" s="18">
        <f>SUM(I10:I24)</f>
        <v>60</v>
      </c>
      <c r="J25" s="29">
        <f>SUM(J10:J24)</f>
        <v>68</v>
      </c>
      <c r="K25" s="26">
        <f t="shared" si="1"/>
        <v>0.8823529411764706</v>
      </c>
      <c r="L25" s="17">
        <f aca="true" t="shared" si="6" ref="L25:Q25">SUM(L10:L24)</f>
        <v>16</v>
      </c>
      <c r="M25" s="30">
        <f t="shared" si="6"/>
        <v>43</v>
      </c>
      <c r="N25" s="29">
        <f t="shared" si="6"/>
        <v>86</v>
      </c>
      <c r="O25" s="17">
        <f t="shared" si="6"/>
        <v>18</v>
      </c>
      <c r="P25" s="18">
        <f t="shared" si="6"/>
        <v>21</v>
      </c>
      <c r="Q25" s="29">
        <f t="shared" si="6"/>
        <v>9</v>
      </c>
      <c r="R25" s="19">
        <f>(P25)/B25</f>
        <v>7</v>
      </c>
      <c r="S25" s="18">
        <f>SUM(S10:S24)</f>
        <v>1</v>
      </c>
      <c r="T25" s="17">
        <f>SUM(T10:T24)</f>
        <v>1</v>
      </c>
      <c r="U25" s="17">
        <f>SUM(U10:U24)</f>
        <v>3</v>
      </c>
      <c r="V25" s="30">
        <f>(S25)/B25</f>
        <v>0.3333333333333333</v>
      </c>
    </row>
    <row r="26" spans="1:22" ht="15.75">
      <c r="A26" s="20"/>
      <c r="B26" s="20"/>
      <c r="C26" s="20"/>
      <c r="D26" s="20"/>
      <c r="E26" s="20"/>
      <c r="F26" s="20"/>
      <c r="G26" s="21"/>
      <c r="H26" s="4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5.75">
      <c r="A27" s="20"/>
      <c r="B27" s="20"/>
      <c r="C27" s="20" t="s">
        <v>31</v>
      </c>
      <c r="D27" s="20" t="s">
        <v>27</v>
      </c>
      <c r="E27" s="20" t="s">
        <v>32</v>
      </c>
      <c r="F27" s="20" t="s">
        <v>33</v>
      </c>
      <c r="G27" s="21" t="s">
        <v>34</v>
      </c>
      <c r="H27" s="41" t="s">
        <v>35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15.75">
      <c r="A28" s="27" t="s">
        <v>36</v>
      </c>
      <c r="B28" s="22"/>
      <c r="C28" s="9">
        <v>23</v>
      </c>
      <c r="D28" s="9">
        <v>25</v>
      </c>
      <c r="E28" s="9">
        <v>0</v>
      </c>
      <c r="F28" s="9">
        <f>SUM(C28:E28)</f>
        <v>48</v>
      </c>
      <c r="G28" s="13">
        <f>((C28+D28)/F28)</f>
        <v>1</v>
      </c>
      <c r="H28" s="42">
        <f>(C28/B10)</f>
        <v>7.666666666666667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ht="16.5" thickBot="1">
      <c r="A29" s="28" t="s">
        <v>43</v>
      </c>
      <c r="B29" s="24"/>
      <c r="C29" s="9">
        <v>2</v>
      </c>
      <c r="D29" s="9">
        <v>1</v>
      </c>
      <c r="E29" s="9">
        <v>0</v>
      </c>
      <c r="F29" s="9">
        <f>SUM(C29:E29)</f>
        <v>3</v>
      </c>
      <c r="G29" s="13">
        <f>((C29+D29)/F29)</f>
        <v>1</v>
      </c>
      <c r="H29" s="43">
        <f>(C29/B15)</f>
        <v>0.6666666666666666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ht="18.75">
      <c r="A30" s="23" t="s">
        <v>33</v>
      </c>
      <c r="B30" s="24"/>
      <c r="C30" s="25">
        <f>SUM(C28:C29)</f>
        <v>25</v>
      </c>
      <c r="D30" s="25">
        <f>SUM(D28:D29)</f>
        <v>26</v>
      </c>
      <c r="E30" s="25">
        <f>SUM(E28:E29)</f>
        <v>0</v>
      </c>
      <c r="F30" s="25">
        <f>SUM(C30:E30)</f>
        <v>51</v>
      </c>
      <c r="G30" s="26">
        <f>((C30+D30)/F30)</f>
        <v>1</v>
      </c>
      <c r="H30" s="44">
        <f>SUM(H28:H29)</f>
        <v>8.333333333333334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</sheetData>
  <mergeCells count="7">
    <mergeCell ref="P8:R8"/>
    <mergeCell ref="S8:V8"/>
    <mergeCell ref="E1:O3"/>
    <mergeCell ref="A8:B8"/>
    <mergeCell ref="C8:H8"/>
    <mergeCell ref="I8:M8"/>
    <mergeCell ref="N8:O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1">
      <selection activeCell="R17" sqref="R17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36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25</v>
      </c>
      <c r="C1" s="3">
        <v>16</v>
      </c>
      <c r="E1" s="49" t="s">
        <v>53</v>
      </c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1" t="s">
        <v>1</v>
      </c>
      <c r="B2" s="2">
        <v>25</v>
      </c>
      <c r="C2" s="4">
        <v>22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">
      <c r="A3" s="1" t="s">
        <v>2</v>
      </c>
      <c r="B3" s="2">
        <v>25</v>
      </c>
      <c r="C3" s="4">
        <v>15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3" ht="15">
      <c r="A4" s="1" t="s">
        <v>3</v>
      </c>
      <c r="B4" s="2"/>
      <c r="C4" s="4"/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75</v>
      </c>
      <c r="C6" s="6">
        <f>SUM(C1:C5)</f>
        <v>53</v>
      </c>
    </row>
    <row r="7" spans="1:3" ht="24" customHeight="1">
      <c r="A7" s="7"/>
      <c r="C7" s="8"/>
    </row>
    <row r="8" spans="1:22" ht="18.75">
      <c r="A8" s="50" t="s">
        <v>5</v>
      </c>
      <c r="B8" s="51"/>
      <c r="C8" s="46" t="s">
        <v>6</v>
      </c>
      <c r="D8" s="47"/>
      <c r="E8" s="47"/>
      <c r="F8" s="47"/>
      <c r="G8" s="47"/>
      <c r="H8" s="48"/>
      <c r="I8" s="46" t="s">
        <v>7</v>
      </c>
      <c r="J8" s="47"/>
      <c r="K8" s="47"/>
      <c r="L8" s="47"/>
      <c r="M8" s="48"/>
      <c r="N8" s="52" t="s">
        <v>8</v>
      </c>
      <c r="O8" s="53"/>
      <c r="P8" s="46" t="s">
        <v>9</v>
      </c>
      <c r="Q8" s="47"/>
      <c r="R8" s="48"/>
      <c r="S8" s="46" t="s">
        <v>10</v>
      </c>
      <c r="T8" s="47"/>
      <c r="U8" s="47"/>
      <c r="V8" s="48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37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35" t="s">
        <v>29</v>
      </c>
    </row>
    <row r="10" spans="1:22" ht="15.75">
      <c r="A10" s="10" t="s">
        <v>36</v>
      </c>
      <c r="B10" s="9">
        <v>3</v>
      </c>
      <c r="C10" s="12">
        <v>2</v>
      </c>
      <c r="D10" s="9">
        <v>0</v>
      </c>
      <c r="E10" s="9">
        <v>1</v>
      </c>
      <c r="F10" s="9">
        <f>SUM(C10:E10)</f>
        <v>3</v>
      </c>
      <c r="G10" s="13">
        <f>((C10+D10)/F10)</f>
        <v>0.6666666666666666</v>
      </c>
      <c r="H10" s="38">
        <f aca="true" t="shared" si="0" ref="H10:H25">(C10/B10)</f>
        <v>0.6666666666666666</v>
      </c>
      <c r="I10" s="12">
        <v>15</v>
      </c>
      <c r="J10" s="9">
        <v>15</v>
      </c>
      <c r="K10" s="13">
        <f aca="true" t="shared" si="1" ref="K10:K25">(I10/J10)</f>
        <v>1</v>
      </c>
      <c r="L10" s="9">
        <v>5</v>
      </c>
      <c r="M10" s="33">
        <v>10</v>
      </c>
      <c r="N10" s="14">
        <v>2</v>
      </c>
      <c r="O10" s="33">
        <v>0</v>
      </c>
      <c r="P10" s="14">
        <v>1</v>
      </c>
      <c r="Q10" s="9">
        <v>0</v>
      </c>
      <c r="R10" s="34">
        <f>P10/B10</f>
        <v>0.3333333333333333</v>
      </c>
      <c r="S10" s="14">
        <v>0</v>
      </c>
      <c r="T10" s="9">
        <v>0</v>
      </c>
      <c r="U10" s="9">
        <v>1</v>
      </c>
      <c r="V10" s="33">
        <f>(S10+T10)/B10</f>
        <v>0</v>
      </c>
    </row>
    <row r="11" spans="1:22" ht="15.75">
      <c r="A11" s="10" t="s">
        <v>45</v>
      </c>
      <c r="B11" s="9">
        <v>3</v>
      </c>
      <c r="C11" s="12">
        <v>12</v>
      </c>
      <c r="D11" s="9">
        <v>1</v>
      </c>
      <c r="E11" s="9">
        <v>2</v>
      </c>
      <c r="F11" s="9">
        <f>SUM(C11:E11)</f>
        <v>15</v>
      </c>
      <c r="G11" s="13">
        <f aca="true" t="shared" si="2" ref="G11:G25">((C11+D11)/F11)</f>
        <v>0.8666666666666667</v>
      </c>
      <c r="H11" s="38">
        <f t="shared" si="0"/>
        <v>4</v>
      </c>
      <c r="I11" s="12">
        <v>8</v>
      </c>
      <c r="J11" s="9">
        <v>9</v>
      </c>
      <c r="K11" s="13">
        <f t="shared" si="1"/>
        <v>0.8888888888888888</v>
      </c>
      <c r="L11" s="9">
        <v>0</v>
      </c>
      <c r="M11" s="33">
        <v>5</v>
      </c>
      <c r="N11" s="14">
        <v>18</v>
      </c>
      <c r="O11" s="33">
        <v>0</v>
      </c>
      <c r="P11" s="14">
        <v>9</v>
      </c>
      <c r="Q11" s="9">
        <v>0</v>
      </c>
      <c r="R11" s="34">
        <f aca="true" t="shared" si="3" ref="R11:R23">P11/B11</f>
        <v>3</v>
      </c>
      <c r="S11" s="14">
        <v>1</v>
      </c>
      <c r="T11" s="9">
        <v>0</v>
      </c>
      <c r="U11" s="9">
        <v>0</v>
      </c>
      <c r="V11" s="33">
        <f aca="true" t="shared" si="4" ref="V11:V23">(S11+T11)/B11</f>
        <v>0.3333333333333333</v>
      </c>
    </row>
    <row r="12" spans="1:22" ht="15.75">
      <c r="A12" s="10" t="s">
        <v>38</v>
      </c>
      <c r="B12" s="9">
        <v>3</v>
      </c>
      <c r="C12" s="12">
        <v>1</v>
      </c>
      <c r="D12" s="9">
        <v>7</v>
      </c>
      <c r="E12" s="9">
        <v>8</v>
      </c>
      <c r="F12" s="9">
        <f>SUM(C12:E12)</f>
        <v>16</v>
      </c>
      <c r="G12" s="13">
        <f t="shared" si="2"/>
        <v>0.5</v>
      </c>
      <c r="H12" s="38">
        <f t="shared" si="0"/>
        <v>0.3333333333333333</v>
      </c>
      <c r="I12" s="12">
        <v>2</v>
      </c>
      <c r="J12" s="9">
        <v>3</v>
      </c>
      <c r="K12" s="13">
        <f t="shared" si="1"/>
        <v>0.6666666666666666</v>
      </c>
      <c r="L12" s="9">
        <v>0</v>
      </c>
      <c r="M12" s="33">
        <v>1</v>
      </c>
      <c r="N12" s="14">
        <v>5</v>
      </c>
      <c r="O12" s="33">
        <v>2</v>
      </c>
      <c r="P12" s="14">
        <v>3</v>
      </c>
      <c r="Q12" s="9">
        <v>0</v>
      </c>
      <c r="R12" s="34">
        <f t="shared" si="3"/>
        <v>1</v>
      </c>
      <c r="S12" s="14">
        <v>0</v>
      </c>
      <c r="T12" s="9">
        <v>0</v>
      </c>
      <c r="U12" s="9">
        <v>0</v>
      </c>
      <c r="V12" s="33">
        <f t="shared" si="4"/>
        <v>0</v>
      </c>
    </row>
    <row r="13" spans="1:22" ht="15.75">
      <c r="A13" s="10" t="s">
        <v>39</v>
      </c>
      <c r="B13" s="9">
        <v>3</v>
      </c>
      <c r="C13" s="12">
        <v>4</v>
      </c>
      <c r="D13" s="9">
        <v>6</v>
      </c>
      <c r="E13" s="9">
        <v>6</v>
      </c>
      <c r="F13" s="9">
        <f>SUM(C13:E13)</f>
        <v>16</v>
      </c>
      <c r="G13" s="13">
        <f t="shared" si="2"/>
        <v>0.625</v>
      </c>
      <c r="H13" s="38">
        <f t="shared" si="0"/>
        <v>1.3333333333333333</v>
      </c>
      <c r="I13" s="12">
        <v>0</v>
      </c>
      <c r="J13" s="9">
        <v>0</v>
      </c>
      <c r="K13" s="13" t="e">
        <f t="shared" si="1"/>
        <v>#DIV/0!</v>
      </c>
      <c r="L13" s="9">
        <v>0</v>
      </c>
      <c r="M13" s="33">
        <v>0</v>
      </c>
      <c r="N13" s="14">
        <v>2</v>
      </c>
      <c r="O13" s="33">
        <v>0</v>
      </c>
      <c r="P13" s="14">
        <v>2</v>
      </c>
      <c r="Q13" s="9">
        <v>0</v>
      </c>
      <c r="R13" s="34">
        <f t="shared" si="3"/>
        <v>0.6666666666666666</v>
      </c>
      <c r="S13" s="14">
        <v>1</v>
      </c>
      <c r="T13" s="9">
        <v>0</v>
      </c>
      <c r="U13" s="9">
        <v>1</v>
      </c>
      <c r="V13" s="33">
        <f t="shared" si="4"/>
        <v>0.3333333333333333</v>
      </c>
    </row>
    <row r="14" spans="1:22" ht="15.75">
      <c r="A14" s="10" t="s">
        <v>42</v>
      </c>
      <c r="B14" s="9">
        <v>3</v>
      </c>
      <c r="C14" s="12">
        <v>6</v>
      </c>
      <c r="D14" s="9">
        <v>3</v>
      </c>
      <c r="E14" s="9">
        <v>5</v>
      </c>
      <c r="F14" s="9">
        <f>SUM(C14:E14)</f>
        <v>14</v>
      </c>
      <c r="G14" s="13">
        <f t="shared" si="2"/>
        <v>0.6428571428571429</v>
      </c>
      <c r="H14" s="38">
        <f t="shared" si="0"/>
        <v>2</v>
      </c>
      <c r="I14" s="12">
        <v>6</v>
      </c>
      <c r="J14" s="9">
        <v>6</v>
      </c>
      <c r="K14" s="13">
        <f t="shared" si="1"/>
        <v>1</v>
      </c>
      <c r="L14" s="9">
        <v>0</v>
      </c>
      <c r="M14" s="33">
        <v>3</v>
      </c>
      <c r="N14" s="14">
        <v>3</v>
      </c>
      <c r="O14" s="33">
        <v>1</v>
      </c>
      <c r="P14" s="14">
        <v>3</v>
      </c>
      <c r="Q14" s="9">
        <v>1</v>
      </c>
      <c r="R14" s="34">
        <f t="shared" si="3"/>
        <v>1</v>
      </c>
      <c r="S14" s="14">
        <v>0</v>
      </c>
      <c r="T14" s="9">
        <v>0</v>
      </c>
      <c r="U14" s="9">
        <v>2</v>
      </c>
      <c r="V14" s="33">
        <f t="shared" si="4"/>
        <v>0</v>
      </c>
    </row>
    <row r="15" spans="1:22" ht="15.75">
      <c r="A15" s="10" t="s">
        <v>43</v>
      </c>
      <c r="B15" s="9">
        <v>3</v>
      </c>
      <c r="C15" s="12">
        <v>4</v>
      </c>
      <c r="D15" s="9">
        <v>3</v>
      </c>
      <c r="E15" s="9">
        <v>3</v>
      </c>
      <c r="F15" s="9">
        <f aca="true" t="shared" si="5" ref="F15:F23">SUM(C15:E15)</f>
        <v>10</v>
      </c>
      <c r="G15" s="13">
        <f t="shared" si="2"/>
        <v>0.7</v>
      </c>
      <c r="H15" s="38">
        <f t="shared" si="0"/>
        <v>1.3333333333333333</v>
      </c>
      <c r="I15" s="12">
        <v>12</v>
      </c>
      <c r="J15" s="9">
        <v>14</v>
      </c>
      <c r="K15" s="13">
        <f t="shared" si="1"/>
        <v>0.8571428571428571</v>
      </c>
      <c r="L15" s="9">
        <v>4</v>
      </c>
      <c r="M15" s="33">
        <v>8</v>
      </c>
      <c r="N15" s="14">
        <v>9</v>
      </c>
      <c r="O15" s="33">
        <v>0</v>
      </c>
      <c r="P15" s="14">
        <v>3</v>
      </c>
      <c r="Q15" s="9">
        <v>2</v>
      </c>
      <c r="R15" s="34">
        <f t="shared" si="3"/>
        <v>1</v>
      </c>
      <c r="S15" s="14">
        <v>0</v>
      </c>
      <c r="T15" s="9">
        <v>0</v>
      </c>
      <c r="U15" s="9">
        <v>1</v>
      </c>
      <c r="V15" s="33">
        <f t="shared" si="4"/>
        <v>0</v>
      </c>
    </row>
    <row r="16" spans="1:22" ht="15.75">
      <c r="A16" s="10" t="s">
        <v>37</v>
      </c>
      <c r="B16" s="9">
        <v>3</v>
      </c>
      <c r="C16" s="12">
        <v>0</v>
      </c>
      <c r="D16" s="9">
        <v>0</v>
      </c>
      <c r="E16" s="9">
        <v>0</v>
      </c>
      <c r="F16" s="9">
        <f t="shared" si="5"/>
        <v>0</v>
      </c>
      <c r="G16" s="13" t="e">
        <f t="shared" si="2"/>
        <v>#DIV/0!</v>
      </c>
      <c r="H16" s="38">
        <f t="shared" si="0"/>
        <v>0</v>
      </c>
      <c r="I16" s="12">
        <v>13</v>
      </c>
      <c r="J16" s="9">
        <v>13</v>
      </c>
      <c r="K16" s="13">
        <f t="shared" si="1"/>
        <v>1</v>
      </c>
      <c r="L16" s="9">
        <v>4</v>
      </c>
      <c r="M16" s="33">
        <v>12</v>
      </c>
      <c r="N16" s="14">
        <v>34</v>
      </c>
      <c r="O16" s="33">
        <v>3</v>
      </c>
      <c r="P16" s="14">
        <v>10</v>
      </c>
      <c r="Q16" s="9">
        <v>3</v>
      </c>
      <c r="R16" s="34">
        <v>10</v>
      </c>
      <c r="S16" s="14">
        <v>0</v>
      </c>
      <c r="T16" s="9">
        <v>0</v>
      </c>
      <c r="U16" s="9">
        <v>0</v>
      </c>
      <c r="V16" s="33">
        <f t="shared" si="4"/>
        <v>0</v>
      </c>
    </row>
    <row r="17" spans="1:22" ht="15.75">
      <c r="A17" s="10" t="s">
        <v>41</v>
      </c>
      <c r="B17" s="9">
        <v>3</v>
      </c>
      <c r="C17" s="12">
        <v>7</v>
      </c>
      <c r="D17" s="9">
        <v>6</v>
      </c>
      <c r="E17" s="9">
        <v>1</v>
      </c>
      <c r="F17" s="9">
        <f t="shared" si="5"/>
        <v>14</v>
      </c>
      <c r="G17" s="13">
        <f t="shared" si="2"/>
        <v>0.9285714285714286</v>
      </c>
      <c r="H17" s="38">
        <f t="shared" si="0"/>
        <v>2.3333333333333335</v>
      </c>
      <c r="I17" s="12">
        <v>5</v>
      </c>
      <c r="J17" s="9">
        <v>7</v>
      </c>
      <c r="K17" s="13">
        <f t="shared" si="1"/>
        <v>0.7142857142857143</v>
      </c>
      <c r="L17" s="9">
        <v>2</v>
      </c>
      <c r="M17" s="33">
        <v>4</v>
      </c>
      <c r="N17" s="14">
        <v>10</v>
      </c>
      <c r="O17" s="33">
        <v>2</v>
      </c>
      <c r="P17" s="14">
        <v>4</v>
      </c>
      <c r="Q17" s="9">
        <v>1</v>
      </c>
      <c r="R17" s="34">
        <f t="shared" si="3"/>
        <v>1.3333333333333333</v>
      </c>
      <c r="S17" s="14">
        <v>0</v>
      </c>
      <c r="T17" s="9">
        <v>0</v>
      </c>
      <c r="U17" s="9">
        <v>0</v>
      </c>
      <c r="V17" s="33">
        <f t="shared" si="4"/>
        <v>0</v>
      </c>
    </row>
    <row r="18" spans="1:22" ht="15.75">
      <c r="A18" s="10" t="s">
        <v>40</v>
      </c>
      <c r="B18" s="9">
        <v>0</v>
      </c>
      <c r="C18" s="12">
        <v>0</v>
      </c>
      <c r="D18" s="9">
        <v>0</v>
      </c>
      <c r="E18" s="9">
        <v>0</v>
      </c>
      <c r="F18" s="9">
        <f t="shared" si="5"/>
        <v>0</v>
      </c>
      <c r="G18" s="13" t="e">
        <f t="shared" si="2"/>
        <v>#DIV/0!</v>
      </c>
      <c r="H18" s="38" t="e">
        <f t="shared" si="0"/>
        <v>#DIV/0!</v>
      </c>
      <c r="I18" s="12">
        <v>0</v>
      </c>
      <c r="J18" s="9">
        <v>0</v>
      </c>
      <c r="K18" s="13" t="e">
        <f t="shared" si="1"/>
        <v>#DIV/0!</v>
      </c>
      <c r="L18" s="9">
        <v>0</v>
      </c>
      <c r="M18" s="33">
        <v>0</v>
      </c>
      <c r="N18" s="14">
        <v>0</v>
      </c>
      <c r="O18" s="33">
        <v>0</v>
      </c>
      <c r="P18" s="14">
        <v>0</v>
      </c>
      <c r="Q18" s="9">
        <v>0</v>
      </c>
      <c r="R18" s="34" t="e">
        <f t="shared" si="3"/>
        <v>#DIV/0!</v>
      </c>
      <c r="S18" s="14">
        <v>0</v>
      </c>
      <c r="T18" s="9">
        <v>0</v>
      </c>
      <c r="U18" s="9">
        <v>0</v>
      </c>
      <c r="V18" s="33" t="e">
        <f t="shared" si="4"/>
        <v>#DIV/0!</v>
      </c>
    </row>
    <row r="19" spans="1:22" ht="15.75">
      <c r="A19" s="10" t="s">
        <v>44</v>
      </c>
      <c r="B19" s="9">
        <v>0</v>
      </c>
      <c r="C19" s="12">
        <v>0</v>
      </c>
      <c r="D19" s="9">
        <v>0</v>
      </c>
      <c r="E19" s="9">
        <v>0</v>
      </c>
      <c r="F19" s="9">
        <f t="shared" si="5"/>
        <v>0</v>
      </c>
      <c r="G19" s="13" t="e">
        <f t="shared" si="2"/>
        <v>#DIV/0!</v>
      </c>
      <c r="H19" s="38" t="e">
        <f t="shared" si="0"/>
        <v>#DIV/0!</v>
      </c>
      <c r="I19" s="12">
        <v>0</v>
      </c>
      <c r="J19" s="9">
        <v>0</v>
      </c>
      <c r="K19" s="13" t="e">
        <f t="shared" si="1"/>
        <v>#DIV/0!</v>
      </c>
      <c r="L19" s="9">
        <v>0</v>
      </c>
      <c r="M19" s="33">
        <v>0</v>
      </c>
      <c r="N19" s="14">
        <v>0</v>
      </c>
      <c r="O19" s="33">
        <v>0</v>
      </c>
      <c r="P19" s="14">
        <v>0</v>
      </c>
      <c r="Q19" s="9">
        <v>0</v>
      </c>
      <c r="R19" s="34" t="e">
        <f t="shared" si="3"/>
        <v>#DIV/0!</v>
      </c>
      <c r="S19" s="14">
        <v>0</v>
      </c>
      <c r="T19" s="9">
        <v>0</v>
      </c>
      <c r="U19" s="9">
        <v>0</v>
      </c>
      <c r="V19" s="33" t="e">
        <f t="shared" si="4"/>
        <v>#DIV/0!</v>
      </c>
    </row>
    <row r="20" spans="1:22" ht="15.75">
      <c r="A20" s="10" t="s">
        <v>46</v>
      </c>
      <c r="B20" s="9">
        <v>0</v>
      </c>
      <c r="C20" s="12">
        <v>0</v>
      </c>
      <c r="D20" s="9">
        <v>0</v>
      </c>
      <c r="E20" s="9">
        <v>0</v>
      </c>
      <c r="F20" s="9">
        <f t="shared" si="5"/>
        <v>0</v>
      </c>
      <c r="G20" s="13" t="e">
        <f t="shared" si="2"/>
        <v>#DIV/0!</v>
      </c>
      <c r="H20" s="38" t="e">
        <f t="shared" si="0"/>
        <v>#DIV/0!</v>
      </c>
      <c r="I20" s="12">
        <v>0</v>
      </c>
      <c r="J20" s="9">
        <v>0</v>
      </c>
      <c r="K20" s="13" t="e">
        <f t="shared" si="1"/>
        <v>#DIV/0!</v>
      </c>
      <c r="L20" s="9">
        <v>0</v>
      </c>
      <c r="M20" s="33">
        <v>0</v>
      </c>
      <c r="N20" s="14">
        <v>0</v>
      </c>
      <c r="O20" s="33">
        <v>0</v>
      </c>
      <c r="P20" s="14">
        <v>0</v>
      </c>
      <c r="Q20" s="9">
        <v>0</v>
      </c>
      <c r="R20" s="34" t="e">
        <f t="shared" si="3"/>
        <v>#DIV/0!</v>
      </c>
      <c r="S20" s="14">
        <v>0</v>
      </c>
      <c r="T20" s="9">
        <v>0</v>
      </c>
      <c r="U20" s="9">
        <v>0</v>
      </c>
      <c r="V20" s="33" t="e">
        <f t="shared" si="4"/>
        <v>#DIV/0!</v>
      </c>
    </row>
    <row r="21" spans="1:22" ht="15.75">
      <c r="A21" s="10" t="s">
        <v>47</v>
      </c>
      <c r="B21" s="9">
        <v>0</v>
      </c>
      <c r="C21" s="12">
        <v>0</v>
      </c>
      <c r="D21" s="9">
        <v>0</v>
      </c>
      <c r="E21" s="9">
        <v>0</v>
      </c>
      <c r="F21" s="9">
        <f t="shared" si="5"/>
        <v>0</v>
      </c>
      <c r="G21" s="13" t="e">
        <f t="shared" si="2"/>
        <v>#DIV/0!</v>
      </c>
      <c r="H21" s="38" t="e">
        <f t="shared" si="0"/>
        <v>#DIV/0!</v>
      </c>
      <c r="I21" s="12">
        <v>0</v>
      </c>
      <c r="J21" s="9">
        <v>0</v>
      </c>
      <c r="K21" s="13" t="e">
        <f t="shared" si="1"/>
        <v>#DIV/0!</v>
      </c>
      <c r="L21" s="9">
        <v>0</v>
      </c>
      <c r="M21" s="33">
        <v>0</v>
      </c>
      <c r="N21" s="14">
        <v>0</v>
      </c>
      <c r="O21" s="33">
        <v>0</v>
      </c>
      <c r="P21" s="14">
        <v>0</v>
      </c>
      <c r="Q21" s="9">
        <v>0</v>
      </c>
      <c r="R21" s="34" t="e">
        <f t="shared" si="3"/>
        <v>#DIV/0!</v>
      </c>
      <c r="S21" s="14">
        <v>0</v>
      </c>
      <c r="T21" s="9">
        <v>0</v>
      </c>
      <c r="U21" s="9">
        <v>0</v>
      </c>
      <c r="V21" s="33" t="e">
        <f t="shared" si="4"/>
        <v>#DIV/0!</v>
      </c>
    </row>
    <row r="22" spans="1:22" ht="15.75">
      <c r="A22" s="10"/>
      <c r="B22" s="9">
        <v>0</v>
      </c>
      <c r="C22" s="12">
        <v>0</v>
      </c>
      <c r="D22" s="9">
        <v>0</v>
      </c>
      <c r="E22" s="9">
        <v>0</v>
      </c>
      <c r="F22" s="9">
        <f t="shared" si="5"/>
        <v>0</v>
      </c>
      <c r="G22" s="13" t="e">
        <f t="shared" si="2"/>
        <v>#DIV/0!</v>
      </c>
      <c r="H22" s="38" t="e">
        <f t="shared" si="0"/>
        <v>#DIV/0!</v>
      </c>
      <c r="I22" s="12">
        <v>0</v>
      </c>
      <c r="J22" s="9">
        <v>0</v>
      </c>
      <c r="K22" s="13" t="e">
        <f t="shared" si="1"/>
        <v>#DIV/0!</v>
      </c>
      <c r="L22" s="9">
        <v>0</v>
      </c>
      <c r="M22" s="33">
        <v>0</v>
      </c>
      <c r="N22" s="14">
        <v>0</v>
      </c>
      <c r="O22" s="33">
        <v>0</v>
      </c>
      <c r="P22" s="14">
        <v>0</v>
      </c>
      <c r="Q22" s="9">
        <v>0</v>
      </c>
      <c r="R22" s="34" t="e">
        <f t="shared" si="3"/>
        <v>#DIV/0!</v>
      </c>
      <c r="S22" s="14">
        <v>0</v>
      </c>
      <c r="T22" s="9">
        <v>0</v>
      </c>
      <c r="U22" s="9">
        <v>0</v>
      </c>
      <c r="V22" s="33" t="e">
        <f t="shared" si="4"/>
        <v>#DIV/0!</v>
      </c>
    </row>
    <row r="23" spans="1:22" ht="15.75">
      <c r="A23" s="10"/>
      <c r="B23" s="9">
        <v>0</v>
      </c>
      <c r="C23" s="12">
        <v>0</v>
      </c>
      <c r="D23" s="9">
        <v>0</v>
      </c>
      <c r="E23" s="9">
        <v>0</v>
      </c>
      <c r="F23" s="9">
        <f t="shared" si="5"/>
        <v>0</v>
      </c>
      <c r="G23" s="13" t="e">
        <f t="shared" si="2"/>
        <v>#DIV/0!</v>
      </c>
      <c r="H23" s="38" t="e">
        <f t="shared" si="0"/>
        <v>#DIV/0!</v>
      </c>
      <c r="I23" s="12">
        <v>0</v>
      </c>
      <c r="J23" s="9">
        <v>0</v>
      </c>
      <c r="K23" s="13" t="e">
        <f t="shared" si="1"/>
        <v>#DIV/0!</v>
      </c>
      <c r="L23" s="9">
        <v>0</v>
      </c>
      <c r="M23" s="33">
        <v>0</v>
      </c>
      <c r="N23" s="14">
        <v>0</v>
      </c>
      <c r="O23" s="33">
        <v>0</v>
      </c>
      <c r="P23" s="14">
        <v>0</v>
      </c>
      <c r="Q23" s="9">
        <v>0</v>
      </c>
      <c r="R23" s="34" t="e">
        <f t="shared" si="3"/>
        <v>#DIV/0!</v>
      </c>
      <c r="S23" s="14">
        <v>0</v>
      </c>
      <c r="T23" s="9">
        <v>0</v>
      </c>
      <c r="U23" s="9">
        <v>0</v>
      </c>
      <c r="V23" s="33" t="e">
        <f t="shared" si="4"/>
        <v>#DIV/0!</v>
      </c>
    </row>
    <row r="24" spans="2:22" ht="16.5" thickBot="1">
      <c r="B24" s="9"/>
      <c r="C24" s="12"/>
      <c r="D24" s="9"/>
      <c r="E24" s="9"/>
      <c r="F24" s="9"/>
      <c r="G24" s="31"/>
      <c r="H24" s="39"/>
      <c r="I24" s="12"/>
      <c r="J24" s="9"/>
      <c r="K24" s="31"/>
      <c r="L24" s="9"/>
      <c r="M24" s="9"/>
      <c r="N24" s="12"/>
      <c r="O24" s="14"/>
      <c r="P24" s="12"/>
      <c r="Q24" s="9"/>
      <c r="R24" s="15"/>
      <c r="S24" s="12"/>
      <c r="T24" s="9"/>
      <c r="U24" s="9"/>
      <c r="V24" s="33"/>
    </row>
    <row r="25" spans="1:22" ht="18.75">
      <c r="A25" s="16" t="s">
        <v>30</v>
      </c>
      <c r="B25" s="17">
        <v>3</v>
      </c>
      <c r="C25" s="18">
        <f>SUM(C10:C24)</f>
        <v>36</v>
      </c>
      <c r="D25" s="29">
        <f>SUM(D10:D24)</f>
        <v>26</v>
      </c>
      <c r="E25" s="29">
        <f>SUM(E10:E24)</f>
        <v>26</v>
      </c>
      <c r="F25" s="17">
        <f>SUM(F10:F24)</f>
        <v>88</v>
      </c>
      <c r="G25" s="32">
        <f t="shared" si="2"/>
        <v>0.7045454545454546</v>
      </c>
      <c r="H25" s="40">
        <f t="shared" si="0"/>
        <v>12</v>
      </c>
      <c r="I25" s="18">
        <f>SUM(I10:I24)</f>
        <v>61</v>
      </c>
      <c r="J25" s="29">
        <f>SUM(J10:J24)</f>
        <v>67</v>
      </c>
      <c r="K25" s="26">
        <f t="shared" si="1"/>
        <v>0.9104477611940298</v>
      </c>
      <c r="L25" s="17">
        <f aca="true" t="shared" si="6" ref="L25:Q25">SUM(L10:L24)</f>
        <v>15</v>
      </c>
      <c r="M25" s="30">
        <f t="shared" si="6"/>
        <v>43</v>
      </c>
      <c r="N25" s="29">
        <f t="shared" si="6"/>
        <v>83</v>
      </c>
      <c r="O25" s="17">
        <f t="shared" si="6"/>
        <v>8</v>
      </c>
      <c r="P25" s="18">
        <f t="shared" si="6"/>
        <v>35</v>
      </c>
      <c r="Q25" s="29">
        <f t="shared" si="6"/>
        <v>7</v>
      </c>
      <c r="R25" s="19">
        <f>(P25)/B25</f>
        <v>11.666666666666666</v>
      </c>
      <c r="S25" s="18">
        <f>SUM(S10:S24)</f>
        <v>2</v>
      </c>
      <c r="T25" s="17">
        <f>SUM(T10:T24)</f>
        <v>0</v>
      </c>
      <c r="U25" s="17">
        <f>SUM(U10:U24)</f>
        <v>5</v>
      </c>
      <c r="V25" s="30">
        <f>(S25)/B25</f>
        <v>0.6666666666666666</v>
      </c>
    </row>
    <row r="26" spans="1:22" ht="15.75">
      <c r="A26" s="20"/>
      <c r="B26" s="20"/>
      <c r="C26" s="20"/>
      <c r="D26" s="20"/>
      <c r="E26" s="20"/>
      <c r="F26" s="20"/>
      <c r="G26" s="21"/>
      <c r="H26" s="4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5.75">
      <c r="A27" s="20"/>
      <c r="B27" s="20"/>
      <c r="C27" s="20" t="s">
        <v>31</v>
      </c>
      <c r="D27" s="20" t="s">
        <v>27</v>
      </c>
      <c r="E27" s="20" t="s">
        <v>32</v>
      </c>
      <c r="F27" s="20" t="s">
        <v>33</v>
      </c>
      <c r="G27" s="21" t="s">
        <v>34</v>
      </c>
      <c r="H27" s="41" t="s">
        <v>35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15.75">
      <c r="A28" s="27" t="s">
        <v>36</v>
      </c>
      <c r="B28" s="22"/>
      <c r="C28" s="9">
        <v>32</v>
      </c>
      <c r="D28" s="9">
        <v>43</v>
      </c>
      <c r="E28" s="9">
        <v>2</v>
      </c>
      <c r="F28" s="9">
        <f>SUM(C28:E28)</f>
        <v>77</v>
      </c>
      <c r="G28" s="13">
        <f>((C28+D28)/F28)</f>
        <v>0.974025974025974</v>
      </c>
      <c r="H28" s="42">
        <f>(C28/B10)</f>
        <v>10.666666666666666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ht="16.5" thickBot="1">
      <c r="A29" s="28" t="s">
        <v>43</v>
      </c>
      <c r="B29" s="24"/>
      <c r="C29" s="9">
        <v>0</v>
      </c>
      <c r="D29" s="9">
        <v>2</v>
      </c>
      <c r="E29" s="9">
        <v>0</v>
      </c>
      <c r="F29" s="9">
        <f>SUM(C29:E29)</f>
        <v>2</v>
      </c>
      <c r="G29" s="13">
        <f>((C29+D29)/F29)</f>
        <v>1</v>
      </c>
      <c r="H29" s="43">
        <f>(C29/B15)</f>
        <v>0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ht="18.75">
      <c r="A30" s="23" t="s">
        <v>33</v>
      </c>
      <c r="B30" s="24"/>
      <c r="C30" s="25">
        <f>SUM(C28:C29)</f>
        <v>32</v>
      </c>
      <c r="D30" s="25">
        <f>SUM(D28:D29)</f>
        <v>45</v>
      </c>
      <c r="E30" s="25">
        <f>SUM(E28:E29)</f>
        <v>2</v>
      </c>
      <c r="F30" s="25">
        <f>SUM(C30:E30)</f>
        <v>79</v>
      </c>
      <c r="G30" s="26">
        <f>((C30+D30)/F30)</f>
        <v>0.9746835443037974</v>
      </c>
      <c r="H30" s="44">
        <f>SUM(H28:H29)</f>
        <v>10.666666666666666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</sheetData>
  <mergeCells count="7">
    <mergeCell ref="P8:R8"/>
    <mergeCell ref="S8:V8"/>
    <mergeCell ref="E1:O3"/>
    <mergeCell ref="A8:B8"/>
    <mergeCell ref="C8:H8"/>
    <mergeCell ref="I8:M8"/>
    <mergeCell ref="N8:O8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6">
      <selection activeCell="R16" sqref="R16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36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25</v>
      </c>
      <c r="C1" s="3">
        <v>23</v>
      </c>
      <c r="E1" s="49" t="s">
        <v>54</v>
      </c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1" t="s">
        <v>1</v>
      </c>
      <c r="B2" s="2">
        <v>26</v>
      </c>
      <c r="C2" s="4">
        <v>24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">
      <c r="A3" s="1" t="s">
        <v>2</v>
      </c>
      <c r="B3" s="2">
        <v>28</v>
      </c>
      <c r="C3" s="4">
        <v>26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3" ht="15">
      <c r="A4" s="1" t="s">
        <v>3</v>
      </c>
      <c r="B4" s="2"/>
      <c r="C4" s="4"/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79</v>
      </c>
      <c r="C6" s="6">
        <f>SUM(C1:C5)</f>
        <v>73</v>
      </c>
    </row>
    <row r="7" spans="1:3" ht="24" customHeight="1">
      <c r="A7" s="7"/>
      <c r="C7" s="8"/>
    </row>
    <row r="8" spans="1:22" ht="18.75">
      <c r="A8" s="50" t="s">
        <v>5</v>
      </c>
      <c r="B8" s="51"/>
      <c r="C8" s="46" t="s">
        <v>6</v>
      </c>
      <c r="D8" s="47"/>
      <c r="E8" s="47"/>
      <c r="F8" s="47"/>
      <c r="G8" s="47"/>
      <c r="H8" s="48"/>
      <c r="I8" s="46" t="s">
        <v>7</v>
      </c>
      <c r="J8" s="47"/>
      <c r="K8" s="47"/>
      <c r="L8" s="47"/>
      <c r="M8" s="48"/>
      <c r="N8" s="52" t="s">
        <v>8</v>
      </c>
      <c r="O8" s="53"/>
      <c r="P8" s="46" t="s">
        <v>9</v>
      </c>
      <c r="Q8" s="47"/>
      <c r="R8" s="48"/>
      <c r="S8" s="46" t="s">
        <v>10</v>
      </c>
      <c r="T8" s="47"/>
      <c r="U8" s="47"/>
      <c r="V8" s="48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37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35" t="s">
        <v>29</v>
      </c>
    </row>
    <row r="10" spans="1:22" ht="15.75">
      <c r="A10" s="10" t="s">
        <v>36</v>
      </c>
      <c r="B10" s="9">
        <v>3</v>
      </c>
      <c r="C10" s="12">
        <v>0</v>
      </c>
      <c r="D10" s="9">
        <v>1</v>
      </c>
      <c r="E10" s="9">
        <v>0</v>
      </c>
      <c r="F10" s="9">
        <f>SUM(C10:E10)</f>
        <v>1</v>
      </c>
      <c r="G10" s="13">
        <f>((C10+D10)/F10)</f>
        <v>1</v>
      </c>
      <c r="H10" s="38">
        <f aca="true" t="shared" si="0" ref="H10:H25">(C10/B10)</f>
        <v>0</v>
      </c>
      <c r="I10" s="12">
        <v>13</v>
      </c>
      <c r="J10" s="9">
        <v>13</v>
      </c>
      <c r="K10" s="13">
        <f aca="true" t="shared" si="1" ref="K10:K25">(I10/J10)</f>
        <v>1</v>
      </c>
      <c r="L10" s="9">
        <v>2</v>
      </c>
      <c r="M10" s="33">
        <v>6</v>
      </c>
      <c r="N10" s="14">
        <v>2</v>
      </c>
      <c r="O10" s="33">
        <v>1</v>
      </c>
      <c r="P10" s="14">
        <v>3</v>
      </c>
      <c r="Q10" s="9">
        <v>3</v>
      </c>
      <c r="R10" s="34">
        <f>P10/B10</f>
        <v>1</v>
      </c>
      <c r="S10" s="14">
        <v>0</v>
      </c>
      <c r="T10" s="9">
        <v>1</v>
      </c>
      <c r="U10" s="9">
        <v>0</v>
      </c>
      <c r="V10" s="33">
        <f>(S10+T10)/B10</f>
        <v>0.3333333333333333</v>
      </c>
    </row>
    <row r="11" spans="1:22" ht="15.75">
      <c r="A11" s="10" t="s">
        <v>45</v>
      </c>
      <c r="B11" s="9">
        <v>3</v>
      </c>
      <c r="C11" s="12">
        <v>11</v>
      </c>
      <c r="D11" s="9">
        <v>16</v>
      </c>
      <c r="E11" s="9">
        <v>10</v>
      </c>
      <c r="F11" s="9">
        <f>SUM(C11:E11)</f>
        <v>37</v>
      </c>
      <c r="G11" s="13">
        <f aca="true" t="shared" si="2" ref="G11:G25">((C11+D11)/F11)</f>
        <v>0.7297297297297297</v>
      </c>
      <c r="H11" s="38">
        <f t="shared" si="0"/>
        <v>3.6666666666666665</v>
      </c>
      <c r="I11" s="12">
        <v>14</v>
      </c>
      <c r="J11" s="9">
        <v>15</v>
      </c>
      <c r="K11" s="13">
        <f t="shared" si="1"/>
        <v>0.9333333333333333</v>
      </c>
      <c r="L11" s="9">
        <v>4</v>
      </c>
      <c r="M11" s="33">
        <v>8</v>
      </c>
      <c r="N11" s="14">
        <v>29</v>
      </c>
      <c r="O11" s="33">
        <v>1</v>
      </c>
      <c r="P11" s="14">
        <v>9</v>
      </c>
      <c r="Q11" s="9">
        <v>5</v>
      </c>
      <c r="R11" s="34">
        <f aca="true" t="shared" si="3" ref="R11:R23">P11/B11</f>
        <v>3</v>
      </c>
      <c r="S11" s="14">
        <v>0</v>
      </c>
      <c r="T11" s="9">
        <v>0</v>
      </c>
      <c r="U11" s="9">
        <v>1</v>
      </c>
      <c r="V11" s="33">
        <f aca="true" t="shared" si="4" ref="V11:V23">(S11+T11)/B11</f>
        <v>0</v>
      </c>
    </row>
    <row r="12" spans="1:22" ht="15.75">
      <c r="A12" s="10" t="s">
        <v>38</v>
      </c>
      <c r="B12" s="9">
        <v>3</v>
      </c>
      <c r="C12" s="12">
        <v>7</v>
      </c>
      <c r="D12" s="9">
        <v>9</v>
      </c>
      <c r="E12" s="9">
        <v>8</v>
      </c>
      <c r="F12" s="9">
        <f>SUM(C12:E12)</f>
        <v>24</v>
      </c>
      <c r="G12" s="13">
        <f t="shared" si="2"/>
        <v>0.6666666666666666</v>
      </c>
      <c r="H12" s="38">
        <f t="shared" si="0"/>
        <v>2.3333333333333335</v>
      </c>
      <c r="I12" s="12">
        <v>9</v>
      </c>
      <c r="J12" s="9">
        <v>12</v>
      </c>
      <c r="K12" s="13">
        <f t="shared" si="1"/>
        <v>0.75</v>
      </c>
      <c r="L12" s="9">
        <v>2</v>
      </c>
      <c r="M12" s="33">
        <v>6</v>
      </c>
      <c r="N12" s="14">
        <v>17</v>
      </c>
      <c r="O12" s="33">
        <v>2</v>
      </c>
      <c r="P12" s="14">
        <v>6</v>
      </c>
      <c r="Q12" s="9">
        <v>5</v>
      </c>
      <c r="R12" s="34">
        <f t="shared" si="3"/>
        <v>2</v>
      </c>
      <c r="S12" s="14">
        <v>0</v>
      </c>
      <c r="T12" s="9">
        <v>0</v>
      </c>
      <c r="U12" s="9">
        <v>0</v>
      </c>
      <c r="V12" s="33">
        <f t="shared" si="4"/>
        <v>0</v>
      </c>
    </row>
    <row r="13" spans="1:22" ht="15.75">
      <c r="A13" s="10" t="s">
        <v>39</v>
      </c>
      <c r="B13" s="9">
        <v>3</v>
      </c>
      <c r="C13" s="12">
        <v>6</v>
      </c>
      <c r="D13" s="9">
        <v>12</v>
      </c>
      <c r="E13" s="9">
        <v>5</v>
      </c>
      <c r="F13" s="9">
        <f>SUM(C13:E13)</f>
        <v>23</v>
      </c>
      <c r="G13" s="13">
        <f t="shared" si="2"/>
        <v>0.782608695652174</v>
      </c>
      <c r="H13" s="38">
        <f t="shared" si="0"/>
        <v>2</v>
      </c>
      <c r="I13" s="12">
        <v>0</v>
      </c>
      <c r="J13" s="9">
        <v>0</v>
      </c>
      <c r="K13" s="13" t="e">
        <f t="shared" si="1"/>
        <v>#DIV/0!</v>
      </c>
      <c r="L13" s="9">
        <v>0</v>
      </c>
      <c r="M13" s="33">
        <v>0</v>
      </c>
      <c r="N13" s="14">
        <v>4</v>
      </c>
      <c r="O13" s="33">
        <v>0</v>
      </c>
      <c r="P13" s="14">
        <v>1</v>
      </c>
      <c r="Q13" s="9">
        <v>1</v>
      </c>
      <c r="R13" s="34">
        <f t="shared" si="3"/>
        <v>0.3333333333333333</v>
      </c>
      <c r="S13" s="14">
        <v>3</v>
      </c>
      <c r="T13" s="9">
        <v>0</v>
      </c>
      <c r="U13" s="9">
        <v>2</v>
      </c>
      <c r="V13" s="33">
        <f t="shared" si="4"/>
        <v>1</v>
      </c>
    </row>
    <row r="14" spans="1:22" ht="15.75">
      <c r="A14" s="10" t="s">
        <v>42</v>
      </c>
      <c r="B14" s="9">
        <v>3</v>
      </c>
      <c r="C14" s="12">
        <v>7</v>
      </c>
      <c r="D14" s="9">
        <v>12</v>
      </c>
      <c r="E14" s="9">
        <v>7</v>
      </c>
      <c r="F14" s="9">
        <f>SUM(C14:E14)</f>
        <v>26</v>
      </c>
      <c r="G14" s="13">
        <f t="shared" si="2"/>
        <v>0.7307692307692307</v>
      </c>
      <c r="H14" s="38">
        <f t="shared" si="0"/>
        <v>2.3333333333333335</v>
      </c>
      <c r="I14" s="12">
        <v>7</v>
      </c>
      <c r="J14" s="9">
        <v>10</v>
      </c>
      <c r="K14" s="13">
        <f t="shared" si="1"/>
        <v>0.7</v>
      </c>
      <c r="L14" s="9">
        <v>1</v>
      </c>
      <c r="M14" s="33">
        <v>7</v>
      </c>
      <c r="N14" s="14">
        <v>4</v>
      </c>
      <c r="O14" s="33">
        <v>0</v>
      </c>
      <c r="P14" s="14">
        <v>3</v>
      </c>
      <c r="Q14" s="9">
        <v>5</v>
      </c>
      <c r="R14" s="34">
        <f t="shared" si="3"/>
        <v>1</v>
      </c>
      <c r="S14" s="14">
        <v>0</v>
      </c>
      <c r="T14" s="9">
        <v>0</v>
      </c>
      <c r="U14" s="9">
        <v>1</v>
      </c>
      <c r="V14" s="33">
        <f t="shared" si="4"/>
        <v>0</v>
      </c>
    </row>
    <row r="15" spans="1:22" ht="15.75">
      <c r="A15" s="10" t="s">
        <v>43</v>
      </c>
      <c r="B15" s="9">
        <v>3</v>
      </c>
      <c r="C15" s="12">
        <v>4</v>
      </c>
      <c r="D15" s="9">
        <v>10</v>
      </c>
      <c r="E15" s="9">
        <v>2</v>
      </c>
      <c r="F15" s="9">
        <f aca="true" t="shared" si="5" ref="F15:F23">SUM(C15:E15)</f>
        <v>16</v>
      </c>
      <c r="G15" s="13">
        <f t="shared" si="2"/>
        <v>0.875</v>
      </c>
      <c r="H15" s="38">
        <f t="shared" si="0"/>
        <v>1.3333333333333333</v>
      </c>
      <c r="I15" s="12">
        <v>14</v>
      </c>
      <c r="J15" s="9">
        <v>15</v>
      </c>
      <c r="K15" s="13">
        <f t="shared" si="1"/>
        <v>0.9333333333333333</v>
      </c>
      <c r="L15" s="9">
        <v>9</v>
      </c>
      <c r="M15" s="33">
        <v>3</v>
      </c>
      <c r="N15" s="14">
        <v>13</v>
      </c>
      <c r="O15" s="33">
        <v>1</v>
      </c>
      <c r="P15" s="14">
        <v>3</v>
      </c>
      <c r="Q15" s="9">
        <v>2</v>
      </c>
      <c r="R15" s="34">
        <f t="shared" si="3"/>
        <v>1</v>
      </c>
      <c r="S15" s="14">
        <v>1</v>
      </c>
      <c r="T15" s="9">
        <v>2</v>
      </c>
      <c r="U15" s="9">
        <v>2</v>
      </c>
      <c r="V15" s="33">
        <f t="shared" si="4"/>
        <v>1</v>
      </c>
    </row>
    <row r="16" spans="1:22" ht="15.75">
      <c r="A16" s="10" t="s">
        <v>37</v>
      </c>
      <c r="B16" s="9">
        <v>3</v>
      </c>
      <c r="C16" s="12">
        <v>0</v>
      </c>
      <c r="D16" s="9">
        <v>0</v>
      </c>
      <c r="E16" s="9">
        <v>0</v>
      </c>
      <c r="F16" s="9">
        <f t="shared" si="5"/>
        <v>0</v>
      </c>
      <c r="G16" s="13" t="e">
        <f t="shared" si="2"/>
        <v>#DIV/0!</v>
      </c>
      <c r="H16" s="38">
        <f t="shared" si="0"/>
        <v>0</v>
      </c>
      <c r="I16" s="12">
        <v>11</v>
      </c>
      <c r="J16" s="9">
        <v>11</v>
      </c>
      <c r="K16" s="13">
        <f t="shared" si="1"/>
        <v>1</v>
      </c>
      <c r="L16" s="9">
        <v>0</v>
      </c>
      <c r="M16" s="33">
        <v>2</v>
      </c>
      <c r="N16" s="14">
        <v>44</v>
      </c>
      <c r="O16" s="33">
        <v>1</v>
      </c>
      <c r="P16" s="14">
        <v>17</v>
      </c>
      <c r="Q16" s="9">
        <v>3</v>
      </c>
      <c r="R16" s="34">
        <f t="shared" si="3"/>
        <v>5.666666666666667</v>
      </c>
      <c r="S16" s="14">
        <v>0</v>
      </c>
      <c r="T16" s="9">
        <v>0</v>
      </c>
      <c r="U16" s="9">
        <v>0</v>
      </c>
      <c r="V16" s="33">
        <f t="shared" si="4"/>
        <v>0</v>
      </c>
    </row>
    <row r="17" spans="1:22" ht="15.75">
      <c r="A17" s="10" t="s">
        <v>41</v>
      </c>
      <c r="B17" s="9">
        <v>0</v>
      </c>
      <c r="C17" s="12">
        <v>0</v>
      </c>
      <c r="D17" s="9">
        <v>0</v>
      </c>
      <c r="E17" s="9">
        <v>0</v>
      </c>
      <c r="F17" s="9">
        <f t="shared" si="5"/>
        <v>0</v>
      </c>
      <c r="G17" s="13" t="e">
        <f t="shared" si="2"/>
        <v>#DIV/0!</v>
      </c>
      <c r="H17" s="38" t="e">
        <f t="shared" si="0"/>
        <v>#DIV/0!</v>
      </c>
      <c r="I17" s="12">
        <v>0</v>
      </c>
      <c r="J17" s="9">
        <v>0</v>
      </c>
      <c r="K17" s="13" t="e">
        <f t="shared" si="1"/>
        <v>#DIV/0!</v>
      </c>
      <c r="L17" s="9">
        <v>0</v>
      </c>
      <c r="M17" s="33">
        <v>0</v>
      </c>
      <c r="N17" s="14">
        <v>0</v>
      </c>
      <c r="O17" s="33">
        <v>0</v>
      </c>
      <c r="P17" s="14">
        <v>0</v>
      </c>
      <c r="Q17" s="9">
        <v>0</v>
      </c>
      <c r="R17" s="34" t="e">
        <f t="shared" si="3"/>
        <v>#DIV/0!</v>
      </c>
      <c r="S17" s="14">
        <v>0</v>
      </c>
      <c r="T17" s="9">
        <v>0</v>
      </c>
      <c r="U17" s="9">
        <v>0</v>
      </c>
      <c r="V17" s="33" t="e">
        <f t="shared" si="4"/>
        <v>#DIV/0!</v>
      </c>
    </row>
    <row r="18" spans="1:22" ht="15.75">
      <c r="A18" s="10" t="s">
        <v>40</v>
      </c>
      <c r="B18" s="9">
        <v>0</v>
      </c>
      <c r="C18" s="12">
        <v>0</v>
      </c>
      <c r="D18" s="9">
        <v>0</v>
      </c>
      <c r="E18" s="9">
        <v>0</v>
      </c>
      <c r="F18" s="9">
        <f t="shared" si="5"/>
        <v>0</v>
      </c>
      <c r="G18" s="13" t="e">
        <f t="shared" si="2"/>
        <v>#DIV/0!</v>
      </c>
      <c r="H18" s="38" t="e">
        <f t="shared" si="0"/>
        <v>#DIV/0!</v>
      </c>
      <c r="I18" s="12">
        <v>0</v>
      </c>
      <c r="J18" s="9">
        <v>0</v>
      </c>
      <c r="K18" s="13" t="e">
        <f t="shared" si="1"/>
        <v>#DIV/0!</v>
      </c>
      <c r="L18" s="9">
        <v>0</v>
      </c>
      <c r="M18" s="33">
        <v>0</v>
      </c>
      <c r="N18" s="14">
        <v>0</v>
      </c>
      <c r="O18" s="33">
        <v>0</v>
      </c>
      <c r="P18" s="14">
        <v>0</v>
      </c>
      <c r="Q18" s="9">
        <v>0</v>
      </c>
      <c r="R18" s="34" t="e">
        <f t="shared" si="3"/>
        <v>#DIV/0!</v>
      </c>
      <c r="S18" s="14">
        <v>0</v>
      </c>
      <c r="T18" s="9">
        <v>0</v>
      </c>
      <c r="U18" s="9">
        <v>0</v>
      </c>
      <c r="V18" s="33" t="e">
        <f t="shared" si="4"/>
        <v>#DIV/0!</v>
      </c>
    </row>
    <row r="19" spans="1:22" ht="15.75">
      <c r="A19" s="10" t="s">
        <v>44</v>
      </c>
      <c r="B19" s="9">
        <v>0</v>
      </c>
      <c r="C19" s="12">
        <v>0</v>
      </c>
      <c r="D19" s="9">
        <v>0</v>
      </c>
      <c r="E19" s="9">
        <v>0</v>
      </c>
      <c r="F19" s="9">
        <f t="shared" si="5"/>
        <v>0</v>
      </c>
      <c r="G19" s="13" t="e">
        <f t="shared" si="2"/>
        <v>#DIV/0!</v>
      </c>
      <c r="H19" s="38" t="e">
        <f t="shared" si="0"/>
        <v>#DIV/0!</v>
      </c>
      <c r="I19" s="12">
        <v>0</v>
      </c>
      <c r="J19" s="9">
        <v>0</v>
      </c>
      <c r="K19" s="13" t="e">
        <f t="shared" si="1"/>
        <v>#DIV/0!</v>
      </c>
      <c r="L19" s="9">
        <v>0</v>
      </c>
      <c r="M19" s="33">
        <v>0</v>
      </c>
      <c r="N19" s="14">
        <v>0</v>
      </c>
      <c r="O19" s="33">
        <v>0</v>
      </c>
      <c r="P19" s="14">
        <v>0</v>
      </c>
      <c r="Q19" s="9">
        <v>0</v>
      </c>
      <c r="R19" s="34" t="e">
        <f t="shared" si="3"/>
        <v>#DIV/0!</v>
      </c>
      <c r="S19" s="14">
        <v>0</v>
      </c>
      <c r="T19" s="9">
        <v>0</v>
      </c>
      <c r="U19" s="9">
        <v>0</v>
      </c>
      <c r="V19" s="33" t="e">
        <f t="shared" si="4"/>
        <v>#DIV/0!</v>
      </c>
    </row>
    <row r="20" spans="1:22" ht="15.75">
      <c r="A20" s="10" t="s">
        <v>46</v>
      </c>
      <c r="B20" s="9">
        <v>0</v>
      </c>
      <c r="C20" s="12">
        <v>0</v>
      </c>
      <c r="D20" s="9">
        <v>0</v>
      </c>
      <c r="E20" s="9">
        <v>0</v>
      </c>
      <c r="F20" s="9">
        <f t="shared" si="5"/>
        <v>0</v>
      </c>
      <c r="G20" s="13" t="e">
        <f t="shared" si="2"/>
        <v>#DIV/0!</v>
      </c>
      <c r="H20" s="38" t="e">
        <f t="shared" si="0"/>
        <v>#DIV/0!</v>
      </c>
      <c r="I20" s="12">
        <v>0</v>
      </c>
      <c r="J20" s="9">
        <v>0</v>
      </c>
      <c r="K20" s="13" t="e">
        <f t="shared" si="1"/>
        <v>#DIV/0!</v>
      </c>
      <c r="L20" s="9">
        <v>0</v>
      </c>
      <c r="M20" s="33">
        <v>0</v>
      </c>
      <c r="N20" s="14">
        <v>0</v>
      </c>
      <c r="O20" s="33">
        <v>0</v>
      </c>
      <c r="P20" s="14">
        <v>0</v>
      </c>
      <c r="Q20" s="9">
        <v>0</v>
      </c>
      <c r="R20" s="34" t="e">
        <f t="shared" si="3"/>
        <v>#DIV/0!</v>
      </c>
      <c r="S20" s="14">
        <v>0</v>
      </c>
      <c r="T20" s="9">
        <v>0</v>
      </c>
      <c r="U20" s="9">
        <v>0</v>
      </c>
      <c r="V20" s="33" t="e">
        <f t="shared" si="4"/>
        <v>#DIV/0!</v>
      </c>
    </row>
    <row r="21" spans="1:22" ht="15.75">
      <c r="A21" s="10" t="s">
        <v>47</v>
      </c>
      <c r="B21" s="9">
        <v>0</v>
      </c>
      <c r="C21" s="12">
        <v>0</v>
      </c>
      <c r="D21" s="9">
        <v>0</v>
      </c>
      <c r="E21" s="9">
        <v>0</v>
      </c>
      <c r="F21" s="9">
        <f t="shared" si="5"/>
        <v>0</v>
      </c>
      <c r="G21" s="13" t="e">
        <f t="shared" si="2"/>
        <v>#DIV/0!</v>
      </c>
      <c r="H21" s="38" t="e">
        <f t="shared" si="0"/>
        <v>#DIV/0!</v>
      </c>
      <c r="I21" s="12">
        <v>0</v>
      </c>
      <c r="J21" s="9">
        <v>0</v>
      </c>
      <c r="K21" s="13" t="e">
        <f t="shared" si="1"/>
        <v>#DIV/0!</v>
      </c>
      <c r="L21" s="9">
        <v>0</v>
      </c>
      <c r="M21" s="33">
        <v>0</v>
      </c>
      <c r="N21" s="14">
        <v>0</v>
      </c>
      <c r="O21" s="33">
        <v>0</v>
      </c>
      <c r="P21" s="14">
        <v>0</v>
      </c>
      <c r="Q21" s="9">
        <v>0</v>
      </c>
      <c r="R21" s="34" t="e">
        <f t="shared" si="3"/>
        <v>#DIV/0!</v>
      </c>
      <c r="S21" s="14">
        <v>0</v>
      </c>
      <c r="T21" s="9">
        <v>0</v>
      </c>
      <c r="U21" s="9">
        <v>0</v>
      </c>
      <c r="V21" s="33" t="e">
        <f t="shared" si="4"/>
        <v>#DIV/0!</v>
      </c>
    </row>
    <row r="22" spans="1:22" ht="15.75">
      <c r="A22" s="10"/>
      <c r="B22" s="9">
        <v>0</v>
      </c>
      <c r="C22" s="12">
        <v>0</v>
      </c>
      <c r="D22" s="9">
        <v>0</v>
      </c>
      <c r="E22" s="9">
        <v>0</v>
      </c>
      <c r="F22" s="9">
        <f t="shared" si="5"/>
        <v>0</v>
      </c>
      <c r="G22" s="13" t="e">
        <f t="shared" si="2"/>
        <v>#DIV/0!</v>
      </c>
      <c r="H22" s="38" t="e">
        <f t="shared" si="0"/>
        <v>#DIV/0!</v>
      </c>
      <c r="I22" s="12">
        <v>0</v>
      </c>
      <c r="J22" s="9">
        <v>0</v>
      </c>
      <c r="K22" s="13" t="e">
        <f t="shared" si="1"/>
        <v>#DIV/0!</v>
      </c>
      <c r="L22" s="9">
        <v>0</v>
      </c>
      <c r="M22" s="33">
        <v>0</v>
      </c>
      <c r="N22" s="14">
        <v>0</v>
      </c>
      <c r="O22" s="33">
        <v>0</v>
      </c>
      <c r="P22" s="14">
        <v>0</v>
      </c>
      <c r="Q22" s="9">
        <v>0</v>
      </c>
      <c r="R22" s="34" t="e">
        <f t="shared" si="3"/>
        <v>#DIV/0!</v>
      </c>
      <c r="S22" s="14">
        <v>0</v>
      </c>
      <c r="T22" s="9">
        <v>0</v>
      </c>
      <c r="U22" s="9">
        <v>0</v>
      </c>
      <c r="V22" s="33" t="e">
        <f t="shared" si="4"/>
        <v>#DIV/0!</v>
      </c>
    </row>
    <row r="23" spans="1:22" ht="15.75">
      <c r="A23" s="10"/>
      <c r="B23" s="9">
        <v>0</v>
      </c>
      <c r="C23" s="12">
        <v>0</v>
      </c>
      <c r="D23" s="9">
        <v>0</v>
      </c>
      <c r="E23" s="9">
        <v>0</v>
      </c>
      <c r="F23" s="9">
        <f t="shared" si="5"/>
        <v>0</v>
      </c>
      <c r="G23" s="13" t="e">
        <f t="shared" si="2"/>
        <v>#DIV/0!</v>
      </c>
      <c r="H23" s="38" t="e">
        <f t="shared" si="0"/>
        <v>#DIV/0!</v>
      </c>
      <c r="I23" s="12">
        <v>0</v>
      </c>
      <c r="J23" s="9">
        <v>0</v>
      </c>
      <c r="K23" s="13" t="e">
        <f t="shared" si="1"/>
        <v>#DIV/0!</v>
      </c>
      <c r="L23" s="9">
        <v>0</v>
      </c>
      <c r="M23" s="33">
        <v>0</v>
      </c>
      <c r="N23" s="14">
        <v>0</v>
      </c>
      <c r="O23" s="33">
        <v>0</v>
      </c>
      <c r="P23" s="14">
        <v>0</v>
      </c>
      <c r="Q23" s="9">
        <v>0</v>
      </c>
      <c r="R23" s="34" t="e">
        <f t="shared" si="3"/>
        <v>#DIV/0!</v>
      </c>
      <c r="S23" s="14">
        <v>0</v>
      </c>
      <c r="T23" s="9">
        <v>0</v>
      </c>
      <c r="U23" s="9">
        <v>0</v>
      </c>
      <c r="V23" s="33" t="e">
        <f t="shared" si="4"/>
        <v>#DIV/0!</v>
      </c>
    </row>
    <row r="24" spans="2:22" ht="16.5" thickBot="1">
      <c r="B24" s="9"/>
      <c r="C24" s="12"/>
      <c r="D24" s="9"/>
      <c r="E24" s="9"/>
      <c r="F24" s="9"/>
      <c r="G24" s="31"/>
      <c r="H24" s="39"/>
      <c r="I24" s="12"/>
      <c r="J24" s="9"/>
      <c r="K24" s="31"/>
      <c r="L24" s="9"/>
      <c r="M24" s="9"/>
      <c r="N24" s="12"/>
      <c r="O24" s="14"/>
      <c r="P24" s="12"/>
      <c r="Q24" s="9"/>
      <c r="R24" s="15"/>
      <c r="S24" s="12"/>
      <c r="T24" s="9"/>
      <c r="U24" s="9"/>
      <c r="V24" s="33"/>
    </row>
    <row r="25" spans="1:22" ht="18.75">
      <c r="A25" s="16" t="s">
        <v>30</v>
      </c>
      <c r="B25" s="17">
        <v>3</v>
      </c>
      <c r="C25" s="18">
        <f>SUM(C10:C24)</f>
        <v>35</v>
      </c>
      <c r="D25" s="29">
        <f>SUM(D10:D24)</f>
        <v>60</v>
      </c>
      <c r="E25" s="29">
        <f>SUM(E10:E24)</f>
        <v>32</v>
      </c>
      <c r="F25" s="17">
        <f>SUM(F10:F24)</f>
        <v>127</v>
      </c>
      <c r="G25" s="32">
        <f t="shared" si="2"/>
        <v>0.7480314960629921</v>
      </c>
      <c r="H25" s="40">
        <f t="shared" si="0"/>
        <v>11.666666666666666</v>
      </c>
      <c r="I25" s="18">
        <f>SUM(I10:I24)</f>
        <v>68</v>
      </c>
      <c r="J25" s="29">
        <f>SUM(J10:J24)</f>
        <v>76</v>
      </c>
      <c r="K25" s="26">
        <f t="shared" si="1"/>
        <v>0.8947368421052632</v>
      </c>
      <c r="L25" s="17">
        <f aca="true" t="shared" si="6" ref="L25:Q25">SUM(L10:L24)</f>
        <v>18</v>
      </c>
      <c r="M25" s="30">
        <f t="shared" si="6"/>
        <v>32</v>
      </c>
      <c r="N25" s="29">
        <f t="shared" si="6"/>
        <v>113</v>
      </c>
      <c r="O25" s="17">
        <f t="shared" si="6"/>
        <v>6</v>
      </c>
      <c r="P25" s="18">
        <f t="shared" si="6"/>
        <v>42</v>
      </c>
      <c r="Q25" s="29">
        <f t="shared" si="6"/>
        <v>24</v>
      </c>
      <c r="R25" s="19">
        <f>(P25)/B25</f>
        <v>14</v>
      </c>
      <c r="S25" s="18">
        <f>SUM(S10:S24)</f>
        <v>4</v>
      </c>
      <c r="T25" s="17">
        <f>SUM(T10:T24)</f>
        <v>3</v>
      </c>
      <c r="U25" s="17">
        <f>SUM(U10:U24)</f>
        <v>6</v>
      </c>
      <c r="V25" s="30">
        <f>(S25)/B25</f>
        <v>1.3333333333333333</v>
      </c>
    </row>
    <row r="26" spans="1:22" ht="15.75">
      <c r="A26" s="20"/>
      <c r="B26" s="20"/>
      <c r="C26" s="20"/>
      <c r="D26" s="20"/>
      <c r="E26" s="20"/>
      <c r="F26" s="20"/>
      <c r="G26" s="21"/>
      <c r="H26" s="4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5.75">
      <c r="A27" s="20"/>
      <c r="B27" s="20"/>
      <c r="C27" s="20" t="s">
        <v>31</v>
      </c>
      <c r="D27" s="20" t="s">
        <v>27</v>
      </c>
      <c r="E27" s="20" t="s">
        <v>32</v>
      </c>
      <c r="F27" s="20" t="s">
        <v>33</v>
      </c>
      <c r="G27" s="21" t="s">
        <v>34</v>
      </c>
      <c r="H27" s="41" t="s">
        <v>35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15.75">
      <c r="A28" s="27" t="s">
        <v>36</v>
      </c>
      <c r="B28" s="22"/>
      <c r="C28" s="9">
        <v>33</v>
      </c>
      <c r="D28" s="9">
        <v>62</v>
      </c>
      <c r="E28" s="9">
        <v>1</v>
      </c>
      <c r="F28" s="9">
        <f>SUM(C28:E28)</f>
        <v>96</v>
      </c>
      <c r="G28" s="13">
        <f>((C28+D28)/F28)</f>
        <v>0.9895833333333334</v>
      </c>
      <c r="H28" s="42">
        <f>(C28/B10)</f>
        <v>11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ht="16.5" thickBot="1">
      <c r="A29" s="28" t="s">
        <v>43</v>
      </c>
      <c r="B29" s="24"/>
      <c r="C29" s="9">
        <v>0</v>
      </c>
      <c r="D29" s="9">
        <v>1</v>
      </c>
      <c r="E29" s="9">
        <v>0</v>
      </c>
      <c r="F29" s="9">
        <f>SUM(C29:E29)</f>
        <v>1</v>
      </c>
      <c r="G29" s="13">
        <f>((C29+D29)/F29)</f>
        <v>1</v>
      </c>
      <c r="H29" s="43">
        <f>(C29/B15)</f>
        <v>0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ht="18.75">
      <c r="A30" s="23" t="s">
        <v>33</v>
      </c>
      <c r="B30" s="24"/>
      <c r="C30" s="25">
        <f>SUM(C28:C29)</f>
        <v>33</v>
      </c>
      <c r="D30" s="25">
        <f>SUM(D28:D29)</f>
        <v>63</v>
      </c>
      <c r="E30" s="25">
        <f>SUM(E28:E29)</f>
        <v>1</v>
      </c>
      <c r="F30" s="25">
        <f>SUM(C30:E30)</f>
        <v>97</v>
      </c>
      <c r="G30" s="26">
        <f>((C30+D30)/F30)</f>
        <v>0.9896907216494846</v>
      </c>
      <c r="H30" s="44">
        <f>SUM(H28:H29)</f>
        <v>11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</sheetData>
  <mergeCells count="7">
    <mergeCell ref="P8:R8"/>
    <mergeCell ref="S8:V8"/>
    <mergeCell ref="E1:O3"/>
    <mergeCell ref="A8:B8"/>
    <mergeCell ref="C8:H8"/>
    <mergeCell ref="I8:M8"/>
    <mergeCell ref="N8:O8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workbookViewId="0" topLeftCell="A8">
      <selection activeCell="J18" sqref="J18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36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18</v>
      </c>
      <c r="C1" s="3">
        <v>25</v>
      </c>
      <c r="E1" s="49" t="s">
        <v>55</v>
      </c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1" t="s">
        <v>1</v>
      </c>
      <c r="B2" s="2">
        <v>25</v>
      </c>
      <c r="C2" s="4">
        <v>23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">
      <c r="A3" s="1" t="s">
        <v>2</v>
      </c>
      <c r="B3" s="2">
        <v>17</v>
      </c>
      <c r="C3" s="4">
        <v>25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3" ht="15">
      <c r="A4" s="1" t="s">
        <v>3</v>
      </c>
      <c r="B4" s="2">
        <v>19</v>
      </c>
      <c r="C4" s="4">
        <v>25</v>
      </c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79</v>
      </c>
      <c r="C6" s="6">
        <f>SUM(C1:C5)</f>
        <v>98</v>
      </c>
    </row>
    <row r="7" spans="1:3" ht="24" customHeight="1">
      <c r="A7" s="7"/>
      <c r="C7" s="8"/>
    </row>
    <row r="8" spans="1:22" ht="18.75">
      <c r="A8" s="50" t="s">
        <v>5</v>
      </c>
      <c r="B8" s="51"/>
      <c r="C8" s="46" t="s">
        <v>6</v>
      </c>
      <c r="D8" s="47"/>
      <c r="E8" s="47"/>
      <c r="F8" s="47"/>
      <c r="G8" s="47"/>
      <c r="H8" s="48"/>
      <c r="I8" s="46" t="s">
        <v>7</v>
      </c>
      <c r="J8" s="47"/>
      <c r="K8" s="47"/>
      <c r="L8" s="47"/>
      <c r="M8" s="48"/>
      <c r="N8" s="52" t="s">
        <v>8</v>
      </c>
      <c r="O8" s="53"/>
      <c r="P8" s="46" t="s">
        <v>9</v>
      </c>
      <c r="Q8" s="47"/>
      <c r="R8" s="48"/>
      <c r="S8" s="46" t="s">
        <v>10</v>
      </c>
      <c r="T8" s="47"/>
      <c r="U8" s="47"/>
      <c r="V8" s="48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37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35" t="s">
        <v>29</v>
      </c>
    </row>
    <row r="10" spans="1:22" ht="15.75">
      <c r="A10" s="10" t="s">
        <v>36</v>
      </c>
      <c r="B10" s="9">
        <v>4</v>
      </c>
      <c r="C10" s="12">
        <v>2</v>
      </c>
      <c r="D10" s="9">
        <v>2</v>
      </c>
      <c r="E10" s="9">
        <v>1</v>
      </c>
      <c r="F10" s="9">
        <f>SUM(C10:E10)</f>
        <v>5</v>
      </c>
      <c r="G10" s="13">
        <f>((C10+D10)/F10)</f>
        <v>0.8</v>
      </c>
      <c r="H10" s="38">
        <f aca="true" t="shared" si="0" ref="H10:H25">(C10/B10)</f>
        <v>0.5</v>
      </c>
      <c r="I10" s="12">
        <v>16</v>
      </c>
      <c r="J10" s="9">
        <v>17</v>
      </c>
      <c r="K10" s="13">
        <f aca="true" t="shared" si="1" ref="K10:K25">(I10/J10)</f>
        <v>0.9411764705882353</v>
      </c>
      <c r="L10" s="9">
        <v>2</v>
      </c>
      <c r="M10" s="33">
        <v>9</v>
      </c>
      <c r="N10" s="14">
        <v>5</v>
      </c>
      <c r="O10" s="33">
        <v>2</v>
      </c>
      <c r="P10" s="14">
        <v>6</v>
      </c>
      <c r="Q10" s="9">
        <v>2</v>
      </c>
      <c r="R10" s="34">
        <f>P10/B10</f>
        <v>1.5</v>
      </c>
      <c r="S10" s="14">
        <v>0</v>
      </c>
      <c r="T10" s="9">
        <v>0</v>
      </c>
      <c r="U10" s="9">
        <v>1</v>
      </c>
      <c r="V10" s="33">
        <f>(S10+T10)/B10</f>
        <v>0</v>
      </c>
    </row>
    <row r="11" spans="1:22" ht="15.75">
      <c r="A11" s="10" t="s">
        <v>45</v>
      </c>
      <c r="B11" s="9">
        <v>4</v>
      </c>
      <c r="C11" s="12">
        <v>7</v>
      </c>
      <c r="D11" s="9">
        <v>20</v>
      </c>
      <c r="E11" s="9">
        <v>8</v>
      </c>
      <c r="F11" s="9">
        <f>SUM(C11:E11)</f>
        <v>35</v>
      </c>
      <c r="G11" s="13">
        <f aca="true" t="shared" si="2" ref="G11:G25">((C11+D11)/F11)</f>
        <v>0.7714285714285715</v>
      </c>
      <c r="H11" s="38">
        <f t="shared" si="0"/>
        <v>1.75</v>
      </c>
      <c r="I11" s="12">
        <v>13</v>
      </c>
      <c r="J11" s="9">
        <v>14</v>
      </c>
      <c r="K11" s="13">
        <f t="shared" si="1"/>
        <v>0.9285714285714286</v>
      </c>
      <c r="L11" s="9">
        <v>3</v>
      </c>
      <c r="M11" s="33">
        <v>7</v>
      </c>
      <c r="N11" s="14">
        <v>31</v>
      </c>
      <c r="O11" s="33">
        <v>2</v>
      </c>
      <c r="P11" s="14">
        <v>7</v>
      </c>
      <c r="Q11" s="9">
        <v>6</v>
      </c>
      <c r="R11" s="34">
        <f aca="true" t="shared" si="3" ref="R11:R23">P11/B11</f>
        <v>1.75</v>
      </c>
      <c r="S11" s="14">
        <v>0</v>
      </c>
      <c r="T11" s="9">
        <v>0</v>
      </c>
      <c r="U11" s="9">
        <v>0</v>
      </c>
      <c r="V11" s="33">
        <f aca="true" t="shared" si="4" ref="V11:V23">(S11+T11)/B11</f>
        <v>0</v>
      </c>
    </row>
    <row r="12" spans="1:22" ht="15.75">
      <c r="A12" s="10" t="s">
        <v>38</v>
      </c>
      <c r="B12" s="9">
        <v>4</v>
      </c>
      <c r="C12" s="12">
        <v>7</v>
      </c>
      <c r="D12" s="9">
        <v>14</v>
      </c>
      <c r="E12" s="9">
        <v>12</v>
      </c>
      <c r="F12" s="9">
        <f>SUM(C12:E12)</f>
        <v>33</v>
      </c>
      <c r="G12" s="13">
        <f t="shared" si="2"/>
        <v>0.6363636363636364</v>
      </c>
      <c r="H12" s="38">
        <f t="shared" si="0"/>
        <v>1.75</v>
      </c>
      <c r="I12" s="12">
        <v>0</v>
      </c>
      <c r="J12" s="9">
        <v>0</v>
      </c>
      <c r="K12" s="13" t="e">
        <f t="shared" si="1"/>
        <v>#DIV/0!</v>
      </c>
      <c r="L12" s="9">
        <v>0</v>
      </c>
      <c r="M12" s="33">
        <v>0</v>
      </c>
      <c r="N12" s="14">
        <v>20</v>
      </c>
      <c r="O12" s="33">
        <v>1</v>
      </c>
      <c r="P12" s="14">
        <v>3</v>
      </c>
      <c r="Q12" s="9">
        <v>5</v>
      </c>
      <c r="R12" s="34">
        <f t="shared" si="3"/>
        <v>0.75</v>
      </c>
      <c r="S12" s="14">
        <v>1</v>
      </c>
      <c r="T12" s="9">
        <v>0</v>
      </c>
      <c r="U12" s="9">
        <v>0</v>
      </c>
      <c r="V12" s="33">
        <f t="shared" si="4"/>
        <v>0.25</v>
      </c>
    </row>
    <row r="13" spans="1:22" ht="15.75">
      <c r="A13" s="10" t="s">
        <v>39</v>
      </c>
      <c r="B13" s="9">
        <v>4</v>
      </c>
      <c r="C13" s="12">
        <v>11</v>
      </c>
      <c r="D13" s="9">
        <v>6</v>
      </c>
      <c r="E13" s="9">
        <v>6</v>
      </c>
      <c r="F13" s="9">
        <f>SUM(C13:E13)</f>
        <v>23</v>
      </c>
      <c r="G13" s="13">
        <f t="shared" si="2"/>
        <v>0.7391304347826086</v>
      </c>
      <c r="H13" s="38">
        <f t="shared" si="0"/>
        <v>2.75</v>
      </c>
      <c r="I13" s="12">
        <v>0</v>
      </c>
      <c r="J13" s="9">
        <v>0</v>
      </c>
      <c r="K13" s="13" t="e">
        <f t="shared" si="1"/>
        <v>#DIV/0!</v>
      </c>
      <c r="L13" s="9">
        <v>0</v>
      </c>
      <c r="M13" s="33">
        <v>0</v>
      </c>
      <c r="N13" s="14">
        <v>4</v>
      </c>
      <c r="O13" s="33">
        <v>0</v>
      </c>
      <c r="P13" s="14">
        <v>1</v>
      </c>
      <c r="Q13" s="9">
        <v>1</v>
      </c>
      <c r="R13" s="34">
        <f t="shared" si="3"/>
        <v>0.25</v>
      </c>
      <c r="S13" s="14">
        <v>3</v>
      </c>
      <c r="T13" s="9">
        <v>0</v>
      </c>
      <c r="U13" s="9">
        <v>2</v>
      </c>
      <c r="V13" s="33">
        <f t="shared" si="4"/>
        <v>0.75</v>
      </c>
    </row>
    <row r="14" spans="1:22" ht="15.75">
      <c r="A14" s="10" t="s">
        <v>42</v>
      </c>
      <c r="B14" s="9">
        <v>3</v>
      </c>
      <c r="C14" s="12">
        <v>3</v>
      </c>
      <c r="D14" s="9">
        <v>4</v>
      </c>
      <c r="E14" s="9">
        <v>2</v>
      </c>
      <c r="F14" s="9">
        <f>SUM(C14:E14)</f>
        <v>9</v>
      </c>
      <c r="G14" s="13">
        <f t="shared" si="2"/>
        <v>0.7777777777777778</v>
      </c>
      <c r="H14" s="38">
        <f t="shared" si="0"/>
        <v>1</v>
      </c>
      <c r="I14" s="12">
        <v>7</v>
      </c>
      <c r="J14" s="9">
        <v>7</v>
      </c>
      <c r="K14" s="13">
        <f t="shared" si="1"/>
        <v>1</v>
      </c>
      <c r="L14" s="9">
        <v>0</v>
      </c>
      <c r="M14" s="33">
        <v>3</v>
      </c>
      <c r="N14" s="14">
        <v>3</v>
      </c>
      <c r="O14" s="33">
        <v>1</v>
      </c>
      <c r="P14" s="14">
        <v>0</v>
      </c>
      <c r="Q14" s="9">
        <v>0</v>
      </c>
      <c r="R14" s="34">
        <f t="shared" si="3"/>
        <v>0</v>
      </c>
      <c r="S14" s="14">
        <v>0</v>
      </c>
      <c r="T14" s="9">
        <v>0</v>
      </c>
      <c r="U14" s="9">
        <v>3</v>
      </c>
      <c r="V14" s="33">
        <f t="shared" si="4"/>
        <v>0</v>
      </c>
    </row>
    <row r="15" spans="1:22" ht="15.75">
      <c r="A15" s="10" t="s">
        <v>43</v>
      </c>
      <c r="B15" s="9">
        <v>4</v>
      </c>
      <c r="C15" s="12">
        <v>4</v>
      </c>
      <c r="D15" s="9">
        <v>6</v>
      </c>
      <c r="E15" s="9">
        <v>6</v>
      </c>
      <c r="F15" s="9">
        <f aca="true" t="shared" si="5" ref="F15:F23">SUM(C15:E15)</f>
        <v>16</v>
      </c>
      <c r="G15" s="13">
        <f t="shared" si="2"/>
        <v>0.625</v>
      </c>
      <c r="H15" s="38">
        <f t="shared" si="0"/>
        <v>1</v>
      </c>
      <c r="I15" s="12">
        <v>17</v>
      </c>
      <c r="J15" s="9">
        <v>18</v>
      </c>
      <c r="K15" s="13">
        <f t="shared" si="1"/>
        <v>0.9444444444444444</v>
      </c>
      <c r="L15" s="9">
        <v>6</v>
      </c>
      <c r="M15" s="33">
        <v>11</v>
      </c>
      <c r="N15" s="14">
        <v>29</v>
      </c>
      <c r="O15" s="33">
        <v>7</v>
      </c>
      <c r="P15" s="14">
        <v>7</v>
      </c>
      <c r="Q15" s="9">
        <v>8</v>
      </c>
      <c r="R15" s="34">
        <f t="shared" si="3"/>
        <v>1.75</v>
      </c>
      <c r="S15" s="14">
        <v>0</v>
      </c>
      <c r="T15" s="9">
        <v>0</v>
      </c>
      <c r="U15" s="9">
        <v>1</v>
      </c>
      <c r="V15" s="33">
        <f t="shared" si="4"/>
        <v>0</v>
      </c>
    </row>
    <row r="16" spans="1:22" ht="15.75">
      <c r="A16" s="10" t="s">
        <v>37</v>
      </c>
      <c r="B16" s="9">
        <v>4</v>
      </c>
      <c r="C16" s="12">
        <v>0</v>
      </c>
      <c r="D16" s="9">
        <v>1</v>
      </c>
      <c r="E16" s="9">
        <v>0</v>
      </c>
      <c r="F16" s="9">
        <f t="shared" si="5"/>
        <v>1</v>
      </c>
      <c r="G16" s="13">
        <f t="shared" si="2"/>
        <v>1</v>
      </c>
      <c r="H16" s="38">
        <f t="shared" si="0"/>
        <v>0</v>
      </c>
      <c r="I16" s="12">
        <v>10</v>
      </c>
      <c r="J16" s="9">
        <v>11</v>
      </c>
      <c r="K16" s="13">
        <f t="shared" si="1"/>
        <v>0.9090909090909091</v>
      </c>
      <c r="L16" s="9">
        <v>0</v>
      </c>
      <c r="M16" s="33">
        <v>3</v>
      </c>
      <c r="N16" s="14">
        <v>44</v>
      </c>
      <c r="O16" s="33">
        <v>8</v>
      </c>
      <c r="P16" s="14">
        <v>7</v>
      </c>
      <c r="Q16" s="9">
        <v>5</v>
      </c>
      <c r="R16" s="34">
        <f t="shared" si="3"/>
        <v>1.75</v>
      </c>
      <c r="S16" s="14">
        <v>0</v>
      </c>
      <c r="T16" s="9">
        <v>0</v>
      </c>
      <c r="U16" s="9">
        <v>0</v>
      </c>
      <c r="V16" s="33">
        <f t="shared" si="4"/>
        <v>0</v>
      </c>
    </row>
    <row r="17" spans="1:22" ht="15.75">
      <c r="A17" s="10" t="s">
        <v>41</v>
      </c>
      <c r="B17" s="9">
        <v>1</v>
      </c>
      <c r="C17" s="12">
        <v>2</v>
      </c>
      <c r="D17" s="9">
        <v>3</v>
      </c>
      <c r="E17" s="9">
        <v>2</v>
      </c>
      <c r="F17" s="9">
        <f t="shared" si="5"/>
        <v>7</v>
      </c>
      <c r="G17" s="13">
        <f t="shared" si="2"/>
        <v>0.7142857142857143</v>
      </c>
      <c r="H17" s="38">
        <f t="shared" si="0"/>
        <v>2</v>
      </c>
      <c r="I17" s="12">
        <v>1</v>
      </c>
      <c r="J17" s="9">
        <v>2</v>
      </c>
      <c r="K17" s="13">
        <f t="shared" si="1"/>
        <v>0.5</v>
      </c>
      <c r="L17" s="9">
        <v>0</v>
      </c>
      <c r="M17" s="33">
        <v>1</v>
      </c>
      <c r="N17" s="14">
        <v>2</v>
      </c>
      <c r="O17" s="33">
        <v>0</v>
      </c>
      <c r="P17" s="14">
        <v>0</v>
      </c>
      <c r="Q17" s="9">
        <v>0</v>
      </c>
      <c r="R17" s="34">
        <f t="shared" si="3"/>
        <v>0</v>
      </c>
      <c r="S17" s="14">
        <v>0</v>
      </c>
      <c r="T17" s="9">
        <v>0</v>
      </c>
      <c r="U17" s="9">
        <v>0</v>
      </c>
      <c r="V17" s="33">
        <f t="shared" si="4"/>
        <v>0</v>
      </c>
    </row>
    <row r="18" spans="1:22" ht="15.75">
      <c r="A18" s="10" t="s">
        <v>40</v>
      </c>
      <c r="B18" s="9">
        <v>4</v>
      </c>
      <c r="C18" s="12">
        <v>0</v>
      </c>
      <c r="D18" s="9">
        <v>0</v>
      </c>
      <c r="E18" s="9">
        <v>0</v>
      </c>
      <c r="F18" s="9">
        <f t="shared" si="5"/>
        <v>0</v>
      </c>
      <c r="G18" s="13" t="e">
        <f t="shared" si="2"/>
        <v>#DIV/0!</v>
      </c>
      <c r="H18" s="38">
        <f t="shared" si="0"/>
        <v>0</v>
      </c>
      <c r="I18" s="12">
        <v>7</v>
      </c>
      <c r="J18" s="9">
        <v>7</v>
      </c>
      <c r="K18" s="13">
        <f t="shared" si="1"/>
        <v>1</v>
      </c>
      <c r="L18" s="9">
        <v>0</v>
      </c>
      <c r="M18" s="33">
        <v>3</v>
      </c>
      <c r="N18" s="14">
        <v>1</v>
      </c>
      <c r="O18" s="33">
        <v>0</v>
      </c>
      <c r="P18" s="14">
        <v>1</v>
      </c>
      <c r="Q18" s="9">
        <v>1</v>
      </c>
      <c r="R18" s="34">
        <f t="shared" si="3"/>
        <v>0.25</v>
      </c>
      <c r="S18" s="14">
        <v>0</v>
      </c>
      <c r="T18" s="9">
        <v>0</v>
      </c>
      <c r="U18" s="9">
        <v>0</v>
      </c>
      <c r="V18" s="33">
        <f t="shared" si="4"/>
        <v>0</v>
      </c>
    </row>
    <row r="19" spans="1:22" ht="15.75">
      <c r="A19" s="10" t="s">
        <v>44</v>
      </c>
      <c r="B19" s="9">
        <v>2</v>
      </c>
      <c r="C19" s="12">
        <v>1</v>
      </c>
      <c r="D19" s="9">
        <v>4</v>
      </c>
      <c r="E19" s="9">
        <v>4</v>
      </c>
      <c r="F19" s="9">
        <f t="shared" si="5"/>
        <v>9</v>
      </c>
      <c r="G19" s="13">
        <f t="shared" si="2"/>
        <v>0.5555555555555556</v>
      </c>
      <c r="H19" s="38">
        <f t="shared" si="0"/>
        <v>0.5</v>
      </c>
      <c r="I19" s="12">
        <v>2</v>
      </c>
      <c r="J19" s="9">
        <v>2</v>
      </c>
      <c r="K19" s="13">
        <f t="shared" si="1"/>
        <v>1</v>
      </c>
      <c r="L19" s="9">
        <v>0</v>
      </c>
      <c r="M19" s="33">
        <v>0</v>
      </c>
      <c r="N19" s="14">
        <v>1</v>
      </c>
      <c r="O19" s="33">
        <v>0</v>
      </c>
      <c r="P19" s="14">
        <v>0</v>
      </c>
      <c r="Q19" s="9">
        <v>0</v>
      </c>
      <c r="R19" s="34">
        <f t="shared" si="3"/>
        <v>0</v>
      </c>
      <c r="S19" s="14">
        <v>0</v>
      </c>
      <c r="T19" s="9">
        <v>1</v>
      </c>
      <c r="U19" s="9">
        <v>0</v>
      </c>
      <c r="V19" s="33">
        <f t="shared" si="4"/>
        <v>0.5</v>
      </c>
    </row>
    <row r="20" spans="1:22" ht="15.75">
      <c r="A20" s="10" t="s">
        <v>46</v>
      </c>
      <c r="B20" s="9">
        <v>0</v>
      </c>
      <c r="C20" s="12">
        <v>0</v>
      </c>
      <c r="D20" s="9">
        <v>0</v>
      </c>
      <c r="E20" s="9">
        <v>0</v>
      </c>
      <c r="F20" s="9">
        <f t="shared" si="5"/>
        <v>0</v>
      </c>
      <c r="G20" s="13" t="e">
        <f t="shared" si="2"/>
        <v>#DIV/0!</v>
      </c>
      <c r="H20" s="38" t="e">
        <f t="shared" si="0"/>
        <v>#DIV/0!</v>
      </c>
      <c r="I20" s="12">
        <v>0</v>
      </c>
      <c r="J20" s="9">
        <v>0</v>
      </c>
      <c r="K20" s="13" t="e">
        <f t="shared" si="1"/>
        <v>#DIV/0!</v>
      </c>
      <c r="L20" s="9">
        <v>0</v>
      </c>
      <c r="M20" s="33">
        <v>0</v>
      </c>
      <c r="N20" s="14">
        <v>0</v>
      </c>
      <c r="O20" s="33">
        <v>0</v>
      </c>
      <c r="P20" s="14">
        <v>0</v>
      </c>
      <c r="Q20" s="9">
        <v>0</v>
      </c>
      <c r="R20" s="34" t="e">
        <f t="shared" si="3"/>
        <v>#DIV/0!</v>
      </c>
      <c r="S20" s="14">
        <v>0</v>
      </c>
      <c r="T20" s="9">
        <v>0</v>
      </c>
      <c r="U20" s="9">
        <v>0</v>
      </c>
      <c r="V20" s="33" t="e">
        <f t="shared" si="4"/>
        <v>#DIV/0!</v>
      </c>
    </row>
    <row r="21" spans="1:22" ht="15.75">
      <c r="A21" s="10" t="s">
        <v>47</v>
      </c>
      <c r="B21" s="9">
        <v>0</v>
      </c>
      <c r="C21" s="12">
        <v>0</v>
      </c>
      <c r="D21" s="9">
        <v>0</v>
      </c>
      <c r="E21" s="9">
        <v>0</v>
      </c>
      <c r="F21" s="9">
        <f t="shared" si="5"/>
        <v>0</v>
      </c>
      <c r="G21" s="13" t="e">
        <f t="shared" si="2"/>
        <v>#DIV/0!</v>
      </c>
      <c r="H21" s="38" t="e">
        <f t="shared" si="0"/>
        <v>#DIV/0!</v>
      </c>
      <c r="I21" s="12">
        <v>0</v>
      </c>
      <c r="J21" s="9">
        <v>0</v>
      </c>
      <c r="K21" s="13" t="e">
        <f t="shared" si="1"/>
        <v>#DIV/0!</v>
      </c>
      <c r="L21" s="9">
        <v>0</v>
      </c>
      <c r="M21" s="33">
        <v>0</v>
      </c>
      <c r="N21" s="14">
        <v>0</v>
      </c>
      <c r="O21" s="33">
        <v>0</v>
      </c>
      <c r="P21" s="14">
        <v>0</v>
      </c>
      <c r="Q21" s="9">
        <v>0</v>
      </c>
      <c r="R21" s="34" t="e">
        <f t="shared" si="3"/>
        <v>#DIV/0!</v>
      </c>
      <c r="S21" s="14">
        <v>0</v>
      </c>
      <c r="T21" s="9">
        <v>0</v>
      </c>
      <c r="U21" s="9">
        <v>0</v>
      </c>
      <c r="V21" s="33" t="e">
        <f t="shared" si="4"/>
        <v>#DIV/0!</v>
      </c>
    </row>
    <row r="22" spans="1:22" ht="15.75">
      <c r="A22" s="10"/>
      <c r="B22" s="9">
        <v>0</v>
      </c>
      <c r="C22" s="12">
        <v>0</v>
      </c>
      <c r="D22" s="9">
        <v>0</v>
      </c>
      <c r="E22" s="9">
        <v>0</v>
      </c>
      <c r="F22" s="9">
        <f t="shared" si="5"/>
        <v>0</v>
      </c>
      <c r="G22" s="13" t="e">
        <f t="shared" si="2"/>
        <v>#DIV/0!</v>
      </c>
      <c r="H22" s="38" t="e">
        <f t="shared" si="0"/>
        <v>#DIV/0!</v>
      </c>
      <c r="I22" s="12">
        <v>0</v>
      </c>
      <c r="J22" s="9">
        <v>0</v>
      </c>
      <c r="K22" s="13" t="e">
        <f t="shared" si="1"/>
        <v>#DIV/0!</v>
      </c>
      <c r="L22" s="9">
        <v>0</v>
      </c>
      <c r="M22" s="33">
        <v>0</v>
      </c>
      <c r="N22" s="14">
        <v>0</v>
      </c>
      <c r="O22" s="33">
        <v>0</v>
      </c>
      <c r="P22" s="14">
        <v>0</v>
      </c>
      <c r="Q22" s="9">
        <v>0</v>
      </c>
      <c r="R22" s="34" t="e">
        <f t="shared" si="3"/>
        <v>#DIV/0!</v>
      </c>
      <c r="S22" s="14">
        <v>0</v>
      </c>
      <c r="T22" s="9">
        <v>0</v>
      </c>
      <c r="U22" s="9">
        <v>0</v>
      </c>
      <c r="V22" s="33" t="e">
        <f t="shared" si="4"/>
        <v>#DIV/0!</v>
      </c>
    </row>
    <row r="23" spans="1:22" ht="15.75">
      <c r="A23" s="10"/>
      <c r="B23" s="9">
        <v>0</v>
      </c>
      <c r="C23" s="12">
        <v>0</v>
      </c>
      <c r="D23" s="9">
        <v>0</v>
      </c>
      <c r="E23" s="9">
        <v>0</v>
      </c>
      <c r="F23" s="9">
        <f t="shared" si="5"/>
        <v>0</v>
      </c>
      <c r="G23" s="13" t="e">
        <f t="shared" si="2"/>
        <v>#DIV/0!</v>
      </c>
      <c r="H23" s="38" t="e">
        <f t="shared" si="0"/>
        <v>#DIV/0!</v>
      </c>
      <c r="I23" s="12">
        <v>0</v>
      </c>
      <c r="J23" s="9">
        <v>0</v>
      </c>
      <c r="K23" s="13" t="e">
        <f t="shared" si="1"/>
        <v>#DIV/0!</v>
      </c>
      <c r="L23" s="9">
        <v>0</v>
      </c>
      <c r="M23" s="33">
        <v>0</v>
      </c>
      <c r="N23" s="14">
        <v>0</v>
      </c>
      <c r="O23" s="33">
        <v>0</v>
      </c>
      <c r="P23" s="14">
        <v>0</v>
      </c>
      <c r="Q23" s="9">
        <v>0</v>
      </c>
      <c r="R23" s="34" t="e">
        <f t="shared" si="3"/>
        <v>#DIV/0!</v>
      </c>
      <c r="S23" s="14">
        <v>0</v>
      </c>
      <c r="T23" s="9">
        <v>0</v>
      </c>
      <c r="U23" s="9">
        <v>0</v>
      </c>
      <c r="V23" s="33" t="e">
        <f t="shared" si="4"/>
        <v>#DIV/0!</v>
      </c>
    </row>
    <row r="24" spans="2:22" ht="16.5" thickBot="1">
      <c r="B24" s="9"/>
      <c r="C24" s="12"/>
      <c r="D24" s="9"/>
      <c r="E24" s="9"/>
      <c r="F24" s="9"/>
      <c r="G24" s="31"/>
      <c r="H24" s="39"/>
      <c r="I24" s="12"/>
      <c r="J24" s="9"/>
      <c r="K24" s="31"/>
      <c r="L24" s="9"/>
      <c r="M24" s="9"/>
      <c r="N24" s="12"/>
      <c r="O24" s="14"/>
      <c r="P24" s="12"/>
      <c r="Q24" s="9"/>
      <c r="R24" s="15"/>
      <c r="S24" s="12"/>
      <c r="T24" s="9"/>
      <c r="U24" s="9"/>
      <c r="V24" s="33"/>
    </row>
    <row r="25" spans="1:22" ht="18.75">
      <c r="A25" s="16" t="s">
        <v>30</v>
      </c>
      <c r="B25" s="17">
        <v>4</v>
      </c>
      <c r="C25" s="18">
        <f>SUM(C10:C24)</f>
        <v>37</v>
      </c>
      <c r="D25" s="29">
        <f>SUM(D10:D24)</f>
        <v>60</v>
      </c>
      <c r="E25" s="29">
        <f>SUM(E10:E24)</f>
        <v>41</v>
      </c>
      <c r="F25" s="17">
        <f>SUM(F10:F24)</f>
        <v>138</v>
      </c>
      <c r="G25" s="32">
        <f t="shared" si="2"/>
        <v>0.7028985507246377</v>
      </c>
      <c r="H25" s="40">
        <f t="shared" si="0"/>
        <v>9.25</v>
      </c>
      <c r="I25" s="18">
        <f>SUM(I10:I24)</f>
        <v>73</v>
      </c>
      <c r="J25" s="29">
        <f>SUM(J10:J24)</f>
        <v>78</v>
      </c>
      <c r="K25" s="26">
        <f t="shared" si="1"/>
        <v>0.9358974358974359</v>
      </c>
      <c r="L25" s="17">
        <f aca="true" t="shared" si="6" ref="L25:Q25">SUM(L10:L24)</f>
        <v>11</v>
      </c>
      <c r="M25" s="30">
        <f t="shared" si="6"/>
        <v>37</v>
      </c>
      <c r="N25" s="29">
        <f t="shared" si="6"/>
        <v>140</v>
      </c>
      <c r="O25" s="17">
        <f t="shared" si="6"/>
        <v>21</v>
      </c>
      <c r="P25" s="18">
        <f t="shared" si="6"/>
        <v>32</v>
      </c>
      <c r="Q25" s="29">
        <f t="shared" si="6"/>
        <v>28</v>
      </c>
      <c r="R25" s="19">
        <f>(P25)/B25</f>
        <v>8</v>
      </c>
      <c r="S25" s="18">
        <f>SUM(S10:S24)</f>
        <v>4</v>
      </c>
      <c r="T25" s="17">
        <f>SUM(T10:T24)</f>
        <v>1</v>
      </c>
      <c r="U25" s="17">
        <f>SUM(U10:U24)</f>
        <v>7</v>
      </c>
      <c r="V25" s="30">
        <f>(S25)/B25</f>
        <v>1</v>
      </c>
    </row>
    <row r="26" spans="1:22" ht="15.75">
      <c r="A26" s="20"/>
      <c r="B26" s="20"/>
      <c r="C26" s="20"/>
      <c r="D26" s="20"/>
      <c r="E26" s="20"/>
      <c r="F26" s="20"/>
      <c r="G26" s="21"/>
      <c r="H26" s="4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5.75">
      <c r="A27" s="20"/>
      <c r="B27" s="20"/>
      <c r="C27" s="20" t="s">
        <v>31</v>
      </c>
      <c r="D27" s="20" t="s">
        <v>27</v>
      </c>
      <c r="E27" s="20" t="s">
        <v>32</v>
      </c>
      <c r="F27" s="20" t="s">
        <v>33</v>
      </c>
      <c r="G27" s="21" t="s">
        <v>34</v>
      </c>
      <c r="H27" s="41" t="s">
        <v>35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15.75">
      <c r="A28" s="27" t="s">
        <v>36</v>
      </c>
      <c r="B28" s="22"/>
      <c r="C28" s="9">
        <v>26</v>
      </c>
      <c r="D28" s="9">
        <v>69</v>
      </c>
      <c r="E28" s="9">
        <v>2</v>
      </c>
      <c r="F28" s="9">
        <f>SUM(C28:E28)</f>
        <v>97</v>
      </c>
      <c r="G28" s="13">
        <f>((C28+D28)/F28)</f>
        <v>0.979381443298969</v>
      </c>
      <c r="H28" s="42">
        <f>(C28/B10)</f>
        <v>6.5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ht="16.5" thickBot="1">
      <c r="A29" s="28" t="s">
        <v>43</v>
      </c>
      <c r="B29" s="24"/>
      <c r="C29" s="9">
        <v>0</v>
      </c>
      <c r="D29" s="9">
        <v>1</v>
      </c>
      <c r="E29" s="9">
        <v>1</v>
      </c>
      <c r="F29" s="9">
        <f>SUM(C29:E29)</f>
        <v>2</v>
      </c>
      <c r="G29" s="13">
        <f>((C29+D29)/F29)</f>
        <v>0.5</v>
      </c>
      <c r="H29" s="43">
        <f>(C29/B15)</f>
        <v>0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ht="18.75">
      <c r="A30" s="23" t="s">
        <v>33</v>
      </c>
      <c r="B30" s="24"/>
      <c r="C30" s="25">
        <f>SUM(C28:C29)</f>
        <v>26</v>
      </c>
      <c r="D30" s="25">
        <f>SUM(D28:D29)</f>
        <v>70</v>
      </c>
      <c r="E30" s="25">
        <f>SUM(E28:E29)</f>
        <v>3</v>
      </c>
      <c r="F30" s="25">
        <f>SUM(C30:E30)</f>
        <v>99</v>
      </c>
      <c r="G30" s="26">
        <f>((C30+D30)/F30)</f>
        <v>0.9696969696969697</v>
      </c>
      <c r="H30" s="44">
        <f>SUM(H28:H29)</f>
        <v>6.5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</sheetData>
  <mergeCells count="7">
    <mergeCell ref="P8:R8"/>
    <mergeCell ref="S8:V8"/>
    <mergeCell ref="E1:O3"/>
    <mergeCell ref="A8:B8"/>
    <mergeCell ref="C8:H8"/>
    <mergeCell ref="I8:M8"/>
    <mergeCell ref="N8:O8"/>
  </mergeCells>
  <printOptions/>
  <pageMargins left="0.75" right="0.75" top="1" bottom="1" header="0.5" footer="0.5"/>
  <pageSetup fitToHeight="1" fitToWidth="1"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Zenith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tuecker</dc:creator>
  <cp:keywords/>
  <dc:description/>
  <cp:lastModifiedBy>atyler</cp:lastModifiedBy>
  <cp:lastPrinted>2006-11-30T20:01:58Z</cp:lastPrinted>
  <dcterms:created xsi:type="dcterms:W3CDTF">2003-08-04T22:56:39Z</dcterms:created>
  <dcterms:modified xsi:type="dcterms:W3CDTF">2006-11-30T20:12:54Z</dcterms:modified>
  <cp:category/>
  <cp:version/>
  <cp:contentType/>
  <cp:contentStatus/>
</cp:coreProperties>
</file>