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2005 Season Total" sheetId="1" r:id="rId1"/>
    <sheet name="Andes Central" sheetId="2" r:id="rId2"/>
    <sheet name="Avon" sheetId="3" r:id="rId3"/>
    <sheet name="Beresford" sheetId="4" r:id="rId4"/>
    <sheet name="Bon Homme (2)" sheetId="5" r:id="rId5"/>
    <sheet name="Beresford (BH)" sheetId="6" r:id="rId6"/>
    <sheet name="BHJV" sheetId="7" r:id="rId7"/>
    <sheet name="Bon Homme" sheetId="8" r:id="rId8"/>
    <sheet name="Lennox (BH)" sheetId="9" r:id="rId9"/>
    <sheet name="Chamberlain" sheetId="10" r:id="rId10"/>
    <sheet name="Gregory" sheetId="11" r:id="rId11"/>
    <sheet name="Hanson" sheetId="12" r:id="rId12"/>
    <sheet name="Lennox" sheetId="13" r:id="rId13"/>
    <sheet name="Winner" sheetId="14" r:id="rId14"/>
    <sheet name="Parkston" sheetId="15" r:id="rId15"/>
    <sheet name="Parkston (Parkston)" sheetId="16" r:id="rId16"/>
    <sheet name="Parkston (SESD)" sheetId="17" r:id="rId17"/>
    <sheet name="Platte" sheetId="18" r:id="rId18"/>
    <sheet name="Platte (SESD)" sheetId="19" r:id="rId19"/>
    <sheet name="Redfield (Parkston)" sheetId="20" r:id="rId20"/>
    <sheet name="Scotland" sheetId="21" r:id="rId21"/>
    <sheet name="S. Central (SESD)" sheetId="22" r:id="rId22"/>
    <sheet name="T-D" sheetId="23" r:id="rId23"/>
    <sheet name="T-D (Parkston)" sheetId="24" r:id="rId24"/>
    <sheet name="Todd County" sheetId="25" r:id="rId25"/>
    <sheet name="Bridgewater" sheetId="26" r:id="rId26"/>
    <sheet name="Geddes-DCHS (Parkston)" sheetId="27" r:id="rId27"/>
    <sheet name="South Central" sheetId="28" r:id="rId28"/>
    <sheet name="BH (Districts)" sheetId="29" r:id="rId29"/>
    <sheet name="Parkston (Districts)" sheetId="30" r:id="rId30"/>
  </sheets>
  <definedNames/>
  <calcPr fullCalcOnLoad="1"/>
</workbook>
</file>

<file path=xl/sharedStrings.xml><?xml version="1.0" encoding="utf-8"?>
<sst xmlns="http://schemas.openxmlformats.org/spreadsheetml/2006/main" count="1769" uniqueCount="98">
  <si>
    <t xml:space="preserve">Game 1: </t>
  </si>
  <si>
    <t xml:space="preserve">Game 2: </t>
  </si>
  <si>
    <t xml:space="preserve">Game 3: </t>
  </si>
  <si>
    <t>Game 4:</t>
  </si>
  <si>
    <t>Game 5:</t>
  </si>
  <si>
    <t>Players</t>
  </si>
  <si>
    <t>HITTING</t>
  </si>
  <si>
    <t>SERVES</t>
  </si>
  <si>
    <t>PASS</t>
  </si>
  <si>
    <t>DIGS</t>
  </si>
  <si>
    <t>BLOCKS</t>
  </si>
  <si>
    <t>GP</t>
  </si>
  <si>
    <t>KILL</t>
  </si>
  <si>
    <t>GOOD</t>
  </si>
  <si>
    <t>BAD</t>
  </si>
  <si>
    <t>TOT</t>
  </si>
  <si>
    <t>EFF</t>
  </si>
  <si>
    <t>KILL/G</t>
  </si>
  <si>
    <t>MADE</t>
  </si>
  <si>
    <t>ATT</t>
  </si>
  <si>
    <t>SER%</t>
  </si>
  <si>
    <t>ACE</t>
  </si>
  <si>
    <t>PTS</t>
  </si>
  <si>
    <t>G+</t>
  </si>
  <si>
    <t>B-</t>
  </si>
  <si>
    <t>DIG/G</t>
  </si>
  <si>
    <t>Ace</t>
  </si>
  <si>
    <t>Good</t>
  </si>
  <si>
    <t>ERR</t>
  </si>
  <si>
    <t>BLK/G</t>
  </si>
  <si>
    <t>TEAM</t>
  </si>
  <si>
    <t>Assit</t>
  </si>
  <si>
    <t>Bad</t>
  </si>
  <si>
    <t>Total</t>
  </si>
  <si>
    <t>Eff</t>
  </si>
  <si>
    <t>Assist/Game</t>
  </si>
  <si>
    <t>Kristi</t>
  </si>
  <si>
    <t>Others</t>
  </si>
  <si>
    <t>Bon Homme  2002</t>
  </si>
  <si>
    <t>LMVC CONFERENCE GAME</t>
  </si>
  <si>
    <t>Michele</t>
  </si>
  <si>
    <t>Laken</t>
  </si>
  <si>
    <t>Janelle</t>
  </si>
  <si>
    <t>Danielle</t>
  </si>
  <si>
    <t>Alycia</t>
  </si>
  <si>
    <t>Jessica</t>
  </si>
  <si>
    <t>Bridget</t>
  </si>
  <si>
    <t>Carrie</t>
  </si>
  <si>
    <t>Ashley</t>
  </si>
  <si>
    <t>CJ</t>
  </si>
  <si>
    <t>Steph</t>
  </si>
  <si>
    <t>Kara</t>
  </si>
  <si>
    <t>Jillian</t>
  </si>
  <si>
    <t>Assist</t>
  </si>
  <si>
    <t>C. Krcil</t>
  </si>
  <si>
    <t>J. Doom</t>
  </si>
  <si>
    <t>M. Kocer</t>
  </si>
  <si>
    <t>K. Schroeder</t>
  </si>
  <si>
    <t>W. Dickerson</t>
  </si>
  <si>
    <t>K. Goter</t>
  </si>
  <si>
    <t>K. Doom</t>
  </si>
  <si>
    <t>C. Dvoracek</t>
  </si>
  <si>
    <t>E.Cimpl</t>
  </si>
  <si>
    <t>K.Krcil</t>
  </si>
  <si>
    <t>J.Blaha</t>
  </si>
  <si>
    <t>J. Blaha</t>
  </si>
  <si>
    <t>C. Blaha</t>
  </si>
  <si>
    <t>M. Cimpl</t>
  </si>
  <si>
    <t>K. Krcil</t>
  </si>
  <si>
    <t>S. Soukup</t>
  </si>
  <si>
    <t>Season</t>
  </si>
  <si>
    <t>Andes Central</t>
  </si>
  <si>
    <t>Avon</t>
  </si>
  <si>
    <t>Beresford</t>
  </si>
  <si>
    <t>Beresford (BH)</t>
  </si>
  <si>
    <t>Bon Homme JV (Bon Homme)</t>
  </si>
  <si>
    <t>Bon Homme</t>
  </si>
  <si>
    <t>Lennox (BH)</t>
  </si>
  <si>
    <t>Geddes - DCHS (Parkston)</t>
  </si>
  <si>
    <t>Gregory</t>
  </si>
  <si>
    <t>Hanson</t>
  </si>
  <si>
    <t>Lennox</t>
  </si>
  <si>
    <t>Winner</t>
  </si>
  <si>
    <t xml:space="preserve">Parkston </t>
  </si>
  <si>
    <t>Parkston (Parkston)</t>
  </si>
  <si>
    <t>Parkston (SESD)</t>
  </si>
  <si>
    <t>Platte</t>
  </si>
  <si>
    <t>Platte (SESD)</t>
  </si>
  <si>
    <t>Redfield (Parkston)</t>
  </si>
  <si>
    <t xml:space="preserve">Scotland </t>
  </si>
  <si>
    <t>South Central (SESD)</t>
  </si>
  <si>
    <t>Tripp-Delmont</t>
  </si>
  <si>
    <t>T-D (Parkston)</t>
  </si>
  <si>
    <t>Todd County</t>
  </si>
  <si>
    <t>Bridgewater/Emery</t>
  </si>
  <si>
    <t>South Central</t>
  </si>
  <si>
    <t>Bon Homme (Districts)</t>
  </si>
  <si>
    <t>Parkston (Districts)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</si>
</sst>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"/>
    <numFmt numFmtId="170" formatCode="0.000000"/>
    <numFmt numFmtId="171" formatCode="0.00000"/>
    <numFmt numFmtId="172" formatCode="0.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2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7" fillId="0" borderId="3" xfId="0" applyFont="1" applyBorder="1" applyAlignment="1">
      <alignment/>
    </xf>
    <xf numFmtId="9" fontId="7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2" fontId="7" fillId="0" borderId="2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9" fontId="10" fillId="0" borderId="6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0" fontId="9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6" xfId="0" applyFont="1" applyBorder="1" applyAlignment="1">
      <alignment/>
    </xf>
    <xf numFmtId="9" fontId="7" fillId="0" borderId="6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8" xfId="0" applyFont="1" applyBorder="1" applyAlignment="1">
      <alignment/>
    </xf>
    <xf numFmtId="9" fontId="7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8" xfId="0" applyFont="1" applyBorder="1" applyAlignment="1">
      <alignment/>
    </xf>
    <xf numFmtId="9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2" fontId="7" fillId="0" borderId="15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6" fontId="4" fillId="0" borderId="0" xfId="0" applyNumberFormat="1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66675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76200</xdr:rowOff>
    </xdr:from>
    <xdr:to>
      <xdr:col>21</xdr:col>
      <xdr:colOff>238125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76200"/>
          <a:ext cx="1981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10.421875" style="0" bestFit="1" customWidth="1"/>
    <col min="2" max="2" width="7.8515625" style="0" bestFit="1" customWidth="1"/>
    <col min="3" max="4" width="6.421875" style="0" bestFit="1" customWidth="1"/>
    <col min="5" max="5" width="7.8515625" style="0" bestFit="1" customWidth="1"/>
    <col min="6" max="6" width="6.140625" style="0" customWidth="1"/>
    <col min="7" max="7" width="8.421875" style="0" bestFit="1" customWidth="1"/>
    <col min="8" max="8" width="7.28125" style="0" customWidth="1"/>
    <col min="9" max="9" width="6.57421875" style="0" customWidth="1"/>
    <col min="10" max="10" width="6.421875" style="0" bestFit="1" customWidth="1"/>
    <col min="11" max="11" width="6.28125" style="0" customWidth="1"/>
    <col min="12" max="12" width="5.00390625" style="0" customWidth="1"/>
    <col min="13" max="13" width="6.28125" style="0" customWidth="1"/>
    <col min="14" max="14" width="6.140625" style="0" customWidth="1"/>
    <col min="15" max="15" width="5.140625" style="0" customWidth="1"/>
    <col min="16" max="16" width="6.140625" style="0" customWidth="1"/>
    <col min="17" max="17" width="4.8515625" style="0" customWidth="1"/>
    <col min="18" max="18" width="6.57421875" style="0" customWidth="1"/>
    <col min="19" max="19" width="5.140625" style="0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f>SUM('Andes Central'!B1+Avon!B1+Beresford!B1+'Bon Homme (2)'!B1+'Beresford (BH)'!B1+BHJV!B1+'Bon Homme'!B1+'Lennox (BH)'!B1+Chamberlain!B1+Gregory!B1+Hanson!B1+Lennox!B1+Winner!B1+Parkston!B1+'Parkston (Parkston)'!B1+'Parkston (SESD)'!B1+Platte!B1+'Platte (SESD)'!B1+'Redfield (Parkston)'!B1+Scotland!B1+'S. Central (SESD)'!B1+'T-D'!B1+'T-D (Parkston)'!B1+'Todd County'!B1+Bridgewater!B1+'Geddes-DCHS (Parkston)'!B1+'South Central'!B1+'BH (Districts)'!B1+'Parkston (Districts)'!B1)</f>
        <v>643</v>
      </c>
      <c r="C1" s="2">
        <f>SUM('Andes Central'!C1+Avon!C1+Beresford!C1+'Bon Homme (2)'!C1+'Beresford (BH)'!C1+BHJV!C1+'Bon Homme'!C1+'Lennox (BH)'!C1+Chamberlain!C1+Gregory!C1+Hanson!C1+Lennox!C1+Winner!C1+Parkston!C1+'Parkston (Parkston)'!C1+'Parkston (SESD)'!C1+Platte!C1+'Platte (SESD)'!C1+'Redfield (Parkston)'!C1+Scotland!C1+'S. Central (SESD)'!C1+'T-D'!C1+'T-D (Parkston)'!C1+'Todd County'!C1+Bridgewater!C1+'Geddes-DCHS (Parkston)'!C1+'South Central'!C1+'BH (Districts)'!C1+'Parkston (Districts)'!C1)</f>
        <v>573</v>
      </c>
      <c r="E1" s="53" t="s">
        <v>70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f>SUM('Andes Central'!B2+Avon!B2+Beresford!B2+'Bon Homme (2)'!B2+'Beresford (BH)'!B2+BHJV!B2+'Bon Homme'!B2+'Lennox (BH)'!B2+Chamberlain!B2+Gregory!B2+Hanson!B2+Lennox!B2+Winner!B2+Parkston!B2+'Parkston (Parkston)'!B2+'Parkston (SESD)'!B2+Platte!B2+'Platte (SESD)'!B2+'Redfield (Parkston)'!B2+Scotland!B2+'S. Central (SESD)'!B2+'T-D'!B2+'T-D (Parkston)'!B2+'Todd County'!B2+Bridgewater!B2+'Geddes-DCHS (Parkston)'!B2+'South Central'!B2+'BH (Districts)'!B2+'Parkston (Districts)'!B2)</f>
        <v>658</v>
      </c>
      <c r="C2" s="2">
        <f>SUM('Andes Central'!C2+Avon!C2+Beresford!C2+'Bon Homme (2)'!C2+'Beresford (BH)'!C2+BHJV!C2+'Bon Homme'!C2+'Lennox (BH)'!C2+Chamberlain!C2+Gregory!C2+Hanson!C2+Lennox!C2+Winner!C2+Parkston!C2+'Parkston (Parkston)'!C2+'Parkston (SESD)'!C2+Platte!C2+'Platte (SESD)'!C2+'Redfield (Parkston)'!C2+Scotland!C2+'S. Central (SESD)'!C2+'T-D'!C2+'T-D (Parkston)'!C2+'Todd County'!C2+Bridgewater!C2+'Geddes-DCHS (Parkston)'!C2+'South Central'!C2+'BH (Districts)'!C2+'Parkston (Districts)'!C2)</f>
        <v>584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f>SUM('Andes Central'!B3+Avon!B3+Beresford!B3+'Bon Homme (2)'!B3+'Beresford (BH)'!B3+BHJV!B3+'Bon Homme'!B3+'Lennox (BH)'!B3+Chamberlain!B3+Gregory!B3+Hanson!B3+Lennox!B3+Winner!B3+Parkston!B3+'Parkston (Parkston)'!B3+'Parkston (SESD)'!B3+Platte!B3+'Platte (SESD)'!B3+'Redfield (Parkston)'!B3+Scotland!B3+'S. Central (SESD)'!B3+'T-D'!B3+'T-D (Parkston)'!B3+'Todd County'!B3+Bridgewater!B3+'Geddes-DCHS (Parkston)'!B3+'South Central'!B3+'BH (Districts)'!B3+'Parkston (Districts)'!B3)</f>
        <v>436</v>
      </c>
      <c r="C3" s="2">
        <f>SUM('Andes Central'!C3+Avon!C3+Beresford!C3+'Bon Homme (2)'!C3+'Beresford (BH)'!C3+BHJV!C3+'Bon Homme'!C3+'Lennox (BH)'!C3+Chamberlain!C3+Gregory!C3+Hanson!C3+Lennox!C3+Winner!C3+Parkston!C3+'Parkston (Parkston)'!C3+'Parkston (SESD)'!C3+Platte!C3+'Platte (SESD)'!C3+'Redfield (Parkston)'!C3+Scotland!C3+'S. Central (SESD)'!C3+'T-D'!C3+'T-D (Parkston)'!C3+'Todd County'!C3+Bridgewater!C3+'Geddes-DCHS (Parkston)'!C3+'South Central'!C3+'BH (Districts)'!C3+'Parkston (Districts)'!C3)</f>
        <v>429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>
        <f>SUM('Andes Central'!B4+Avon!B4+Beresford!B4+'Bon Homme (2)'!B4+'Beresford (BH)'!B4+BHJV!B4+'Bon Homme'!B4+'Lennox (BH)'!B4+Chamberlain!B4+Gregory!B4+Hanson!B4+Lennox!B4+Winner!B4+Parkston!B4+'Parkston (Parkston)'!B4+'Parkston (SESD)'!B4+Platte!B4+'Platte (SESD)'!B4+'Redfield (Parkston)'!B4+Scotland!B4+'S. Central (SESD)'!B4+'T-D'!B4+'T-D (Parkston)'!B4+'Todd County'!B4+Bridgewater!B4+'Geddes-DCHS (Parkston)'!B4+'South Central'!B4+'BH (Districts)'!B4+'Parkston (Districts)'!B4)</f>
        <v>185</v>
      </c>
      <c r="C4" s="2">
        <f>SUM('Andes Central'!C4+Avon!C4+Beresford!C4+'Bon Homme (2)'!C4+'Beresford (BH)'!C4+BHJV!C4+'Bon Homme'!C4+'Lennox (BH)'!C4+Chamberlain!C4+Gregory!C4+Hanson!C4+Lennox!C4+Winner!C4+Parkston!C4+'Parkston (Parkston)'!C4+'Parkston (SESD)'!C4+Platte!C4+'Platte (SESD)'!C4+'Redfield (Parkston)'!C4+Scotland!C4+'S. Central (SESD)'!C4+'T-D'!C4+'T-D (Parkston)'!C4+'Todd County'!C4+Bridgewater!C4+'Geddes-DCHS (Parkston)'!C4+'South Central'!C4+'BH (Districts)'!C4+'Parkston (Districts)'!C4)</f>
        <v>184</v>
      </c>
    </row>
    <row r="5" spans="1:5" ht="15">
      <c r="A5" s="1" t="s">
        <v>4</v>
      </c>
      <c r="B5" s="2">
        <f>SUM('Andes Central'!B5+Avon!B5+Beresford!B5+'Bon Homme (2)'!B5+'Beresford (BH)'!B5+BHJV!B5+'Bon Homme'!B5+'Lennox (BH)'!B5+Chamberlain!B5+Gregory!B5+Hanson!B5+Lennox!B5+Winner!B5+Parkston!B5+'Parkston (Parkston)'!B5+'Parkston (SESD)'!B5+Platte!B5+'Platte (SESD)'!B5+'Redfield (Parkston)'!B5+Scotland!B5+'S. Central (SESD)'!B5+'T-D'!B5+'T-D (Parkston)'!B5+'Todd County'!B5+Bridgewater!B5+'Geddes-DCHS (Parkston)'!B5+'South Central'!B5+'BH (Districts)'!B5+'Parkston (Districts)'!B5)</f>
        <v>45</v>
      </c>
      <c r="C5" s="2">
        <f>SUM('Andes Central'!C5+Avon!C5+Beresford!C5+'Bon Homme (2)'!C5+'Beresford (BH)'!C5+BHJV!C5+'Bon Homme'!C5+'Lennox (BH)'!C5+Chamberlain!C5+Gregory!C5+Hanson!C5+Lennox!C5+Winner!C5+Parkston!C5+'Parkston (Parkston)'!C5+'Parkston (SESD)'!C5+Platte!C5+'Platte (SESD)'!C5+'Redfield (Parkston)'!C5+Scotland!C5+'S. Central (SESD)'!C5+'T-D'!C5+'T-D (Parkston)'!C5+'Todd County'!C5+Bridgewater!C5+'Geddes-DCHS (Parkston)'!C5+'South Central'!C5+'BH (Districts)'!C5+'Parkston (Districts)'!C5)</f>
        <v>25</v>
      </c>
      <c r="E5" s="5"/>
    </row>
    <row r="6" spans="1:3" ht="15" customHeight="1">
      <c r="A6" s="1"/>
      <c r="B6" s="2">
        <f>SUM('Andes Central'!B6+Avon!B6+Beresford!B6+'Bon Homme (2)'!B6+'Beresford (BH)'!B6+BHJV!B6+'Bon Homme'!B6+'Lennox (BH)'!B6+Chamberlain!B6+Gregory!B6+Hanson!B6+Lennox!B6+Winner!B6+Parkston!B6+'Parkston (Parkston)'!B6+'Parkston (SESD)'!B6+Platte!B6+'Platte (SESD)'!B6+'Redfield (Parkston)'!B6+Scotland!B6+'S. Central (SESD)'!B6+'T-D'!B6+'T-D (Parkston)'!B6+'Todd County'!B6+Bridgewater!B6+'Geddes-DCHS (Parkston)'!B6+'South Central'!B6+'BH (Districts)'!B6+'Parkston (Districts)'!B6)</f>
        <v>1967</v>
      </c>
      <c r="C6" s="2">
        <f>SUM('Andes Central'!C6+Avon!C6+Beresford!C6+'Bon Homme (2)'!C6+'Beresford (BH)'!C6+BHJV!C6+'Bon Homme'!C6+'Lennox (BH)'!C6+Chamberlain!C6+Gregory!C6+Hanson!C6+Lennox!C6+Winner!C6+Parkston!C6+'Parkston (Parkston)'!C6+'Parkston (SESD)'!C6+Platte!C6+'Platte (SESD)'!C6+'Redfield (Parkston)'!C6+Scotland!C6+'S. Central (SESD)'!C6+'T-D'!C6+'T-D (Parkston)'!C6+'Todd County'!C6+Bridgewater!C6+'Geddes-DCHS (Parkston)'!C6+'South Central'!C6+'BH (Districts)'!C6+'Parkston (Districts)'!C6)</f>
        <v>1795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2">
        <f>SUM('Andes Central'!B10+Avon!B10+Beresford!B10+'Bon Homme (2)'!B10+'Beresford (BH)'!B10+BHJV!B10+'Bon Homme'!B10+'Lennox (BH)'!B10+Chamberlain!B10+Gregory!B10+Hanson!B10+Lennox!B10+Winner!B10+Parkston!B10+'Parkston (Parkston)'!B10+'Parkston (SESD)'!B10+Platte!B10+'Platte (SESD)'!B10+'Redfield (Parkston)'!B10+Scotland!B10+'S. Central (SESD)'!B10+'T-D'!B10+'T-D (Parkston)'!B10+'Todd County'!B10+Bridgewater!B10+'Geddes-DCHS (Parkston)'!B10+'South Central'!B10+'BH (Districts)'!B10+'Parkston (Districts)'!B10)</f>
        <v>88</v>
      </c>
      <c r="C10" s="2">
        <f>SUM('Andes Central'!C10+Avon!C10+Beresford!C10+'Bon Homme (2)'!C10+'Beresford (BH)'!C10+BHJV!C10+'Bon Homme'!C10+'Lennox (BH)'!C10+Chamberlain!C10+Gregory!C10+Hanson!C10+Lennox!C10+Winner!C10+Parkston!C10+'Parkston (Parkston)'!C10+'Parkston (SESD)'!C10+Platte!C10+'Platte (SESD)'!C10+'Redfield (Parkston)'!C10+Scotland!C10+'S. Central (SESD)'!C10+'T-D'!C10+'T-D (Parkston)'!C10+'Todd County'!C10+Bridgewater!C10+'Geddes-DCHS (Parkston)'!C10+'South Central'!C10+'BH (Districts)'!C10+'Parkston (Districts)'!C10)</f>
        <v>63</v>
      </c>
      <c r="D10" s="2">
        <f>SUM('Andes Central'!D10+Avon!D10+Beresford!D10+'Bon Homme (2)'!D10+'Beresford (BH)'!D10+BHJV!D10+'Bon Homme'!D10+'Lennox (BH)'!D10+Chamberlain!D10+Gregory!D10+Hanson!D10+Lennox!D10+Winner!D10+Parkston!D10+'Parkston (Parkston)'!D10+'Parkston (SESD)'!D10+Platte!D10+'Platte (SESD)'!D10+'Redfield (Parkston)'!D10+Scotland!D10+'S. Central (SESD)'!D10+'T-D'!D10+'T-D (Parkston)'!D10+'Todd County'!D10+Bridgewater!D10+'Geddes-DCHS (Parkston)'!D10+'South Central'!D10+'BH (Districts)'!D10+'Parkston (Districts)'!D10)</f>
        <v>169</v>
      </c>
      <c r="E10" s="2">
        <f>SUM('Andes Central'!E10+Avon!E10+Beresford!E10+'Bon Homme (2)'!E10+'Beresford (BH)'!E10+BHJV!E10+'Bon Homme'!E10+'Lennox (BH)'!E10+Chamberlain!E10+Gregory!E10+Hanson!E10+Lennox!E10+Winner!E10+Parkston!E10+'Parkston (Parkston)'!E10+'Parkston (SESD)'!E10+Platte!E10+'Platte (SESD)'!E10+'Redfield (Parkston)'!E10+Scotland!E10+'S. Central (SESD)'!E10+'T-D'!E10+'T-D (Parkston)'!E10+'Todd County'!E10+Bridgewater!E10+'Geddes-DCHS (Parkston)'!E10+'South Central'!E10+'BH (Districts)'!E10+'Parkston (Districts)'!E10)</f>
        <v>31</v>
      </c>
      <c r="F10" s="2">
        <f>SUM('Andes Central'!F10+Avon!F10+Beresford!F10+'Bon Homme (2)'!F10+'Beresford (BH)'!F10+BHJV!F10+'Bon Homme'!F10+'Lennox (BH)'!F10+Chamberlain!F10+Gregory!F10+Hanson!F10+Lennox!F10+Winner!F10+Parkston!F10+'Parkston (Parkston)'!F10+'Parkston (SESD)'!F10+Platte!F10+'Platte (SESD)'!F10+'Redfield (Parkston)'!F10+Scotland!F10+'S. Central (SESD)'!F10+'T-D'!F10+'T-D (Parkston)'!F10+'Todd County'!F10+Bridgewater!F10+'Geddes-DCHS (Parkston)'!F10+'South Central'!F10+'BH (Districts)'!F10+'Parkston (Districts)'!F10)</f>
        <v>263</v>
      </c>
      <c r="G10" s="14">
        <f>((C10+D10)/F10)</f>
        <v>0.8821292775665399</v>
      </c>
      <c r="H10" s="9">
        <f aca="true" t="shared" si="0" ref="H10:H25">(C10/B10)</f>
        <v>0.7159090909090909</v>
      </c>
      <c r="I10" s="2">
        <f>SUM('Andes Central'!I10+Avon!I10+Beresford!I10+'Bon Homme (2)'!I10+'Beresford (BH)'!I10+BHJV!I10+'Bon Homme'!I10+'Lennox (BH)'!I10+Chamberlain!I10+Gregory!I10+Hanson!I10+Lennox!I10+Winner!I10+Parkston!I10+'Parkston (Parkston)'!I10+'Parkston (SESD)'!I10+Platte!I10+'Platte (SESD)'!I10+'Redfield (Parkston)'!I10+Scotland!I10+'S. Central (SESD)'!I10+'T-D'!I10+'T-D (Parkston)'!I10+'Todd County'!I10+Bridgewater!I10+'Geddes-DCHS (Parkston)'!I10+'South Central'!I10+'BH (Districts)'!I10+'Parkston (Districts)'!I10)</f>
        <v>305</v>
      </c>
      <c r="J10" s="2">
        <f>SUM('Andes Central'!J10+Avon!J10+Beresford!J10+'Bon Homme (2)'!J10+'Beresford (BH)'!J10+BHJV!J10+'Bon Homme'!J10+'Lennox (BH)'!J10+Chamberlain!J10+Gregory!J10+Hanson!J10+Lennox!J10+Winner!J10+Parkston!J10+'Parkston (Parkston)'!J10+'Parkston (SESD)'!J10+Platte!J10+'Platte (SESD)'!J10+'Redfield (Parkston)'!J10+Scotland!J10+'S. Central (SESD)'!J10+'T-D'!J10+'T-D (Parkston)'!J10+'Todd County'!J10+Bridgewater!J10+'Geddes-DCHS (Parkston)'!J10+'South Central'!J10+'BH (Districts)'!J10+'Parkston (Districts)'!J10)</f>
        <v>314</v>
      </c>
      <c r="K10" s="14">
        <f aca="true" t="shared" si="1" ref="K10:K25">(I10/J10)</f>
        <v>0.9713375796178344</v>
      </c>
      <c r="L10" s="2">
        <f>SUM('Andes Central'!L10+Avon!L10+Beresford!L10+'Bon Homme (2)'!L10+'Beresford (BH)'!L10+BHJV!L10+'Bon Homme'!L10+'Lennox (BH)'!L10+Chamberlain!L10+Gregory!L10+Hanson!L10+Lennox!L10+Winner!L10+Parkston!L10+'Parkston (Parkston)'!L10+'Parkston (SESD)'!L10+Platte!L10+'Platte (SESD)'!L10+'Redfield (Parkston)'!L10+Scotland!L10+'S. Central (SESD)'!L10+'T-D'!L10+'T-D (Parkston)'!L10+'Todd County'!L10+Bridgewater!L10+'Geddes-DCHS (Parkston)'!L10+'South Central'!L10+'BH (Districts)'!L10+'Parkston (Districts)'!L10)</f>
        <v>26</v>
      </c>
      <c r="M10" s="2">
        <f>SUM('Andes Central'!M10+Avon!M10+Beresford!M10+'Bon Homme (2)'!M10+'Beresford (BH)'!M10+BHJV!M10+'Bon Homme'!M10+'Lennox (BH)'!M10+Chamberlain!M10+Gregory!M10+Hanson!M10+Lennox!M10+Winner!M10+Parkston!M10+'Parkston (Parkston)'!M10+'Parkston (SESD)'!M10+Platte!M10+'Platte (SESD)'!M10+'Redfield (Parkston)'!M10+Scotland!M10+'S. Central (SESD)'!M10+'T-D'!M10+'T-D (Parkston)'!M10+'Todd County'!M10+Bridgewater!M10+'Geddes-DCHS (Parkston)'!M10+'South Central'!M10+'BH (Districts)'!M10+'Parkston (Districts)'!M10)</f>
        <v>157</v>
      </c>
      <c r="N10" s="2">
        <f>SUM('Andes Central'!N10+Avon!N10+Beresford!N10+'Bon Homme (2)'!N10+'Beresford (BH)'!N10+BHJV!N10+'Bon Homme'!N10+'Lennox (BH)'!N10+Chamberlain!N10+Gregory!N10+Hanson!N10+Lennox!N10+Winner!N10+Parkston!N10+'Parkston (Parkston)'!N10+'Parkston (SESD)'!N10+Platte!N10+'Platte (SESD)'!N10+'Redfield (Parkston)'!N10+Scotland!N10+'S. Central (SESD)'!N10+'T-D'!N10+'T-D (Parkston)'!N10+'Todd County'!N10+Bridgewater!N10+'Geddes-DCHS (Parkston)'!N10+'South Central'!N10+'BH (Districts)'!N10+'Parkston (Districts)'!N10)</f>
        <v>225</v>
      </c>
      <c r="O10" s="2">
        <f>SUM('Andes Central'!O10+Avon!O10+Beresford!O10+'Bon Homme (2)'!O10+'Beresford (BH)'!O10+BHJV!O10+'Bon Homme'!O10+'Lennox (BH)'!O10+Chamberlain!O10+Gregory!O10+Hanson!O10+Lennox!O10+Winner!O10+Parkston!O10+'Parkston (Parkston)'!O10+'Parkston (SESD)'!O10+Platte!O10+'Platte (SESD)'!O10+'Redfield (Parkston)'!O10+Scotland!O10+'S. Central (SESD)'!O10+'T-D'!O10+'T-D (Parkston)'!O10+'Todd County'!O10+Bridgewater!O10+'Geddes-DCHS (Parkston)'!O10+'South Central'!O10+'BH (Districts)'!O10+'Parkston (Districts)'!O10)</f>
        <v>16</v>
      </c>
      <c r="P10" s="2">
        <f>SUM('Andes Central'!P10+Avon!P10+Beresford!P10+'Bon Homme (2)'!P10+'Beresford (BH)'!P10+BHJV!P10+'Bon Homme'!P10+'Lennox (BH)'!P10+Chamberlain!P10+Gregory!P10+Hanson!P10+Lennox!P10+Winner!P10+Parkston!P10+'Parkston (Parkston)'!P10+'Parkston (SESD)'!P10+Platte!P10+'Platte (SESD)'!P10+'Redfield (Parkston)'!P10+Scotland!P10+'S. Central (SESD)'!P10+'T-D'!P10+'T-D (Parkston)'!P10+'Todd County'!P10+Bridgewater!P10+'Geddes-DCHS (Parkston)'!P10+'South Central'!P10+'BH (Districts)'!P10+'Parkston (Districts)'!P10)</f>
        <v>114</v>
      </c>
      <c r="Q10" s="2">
        <f>SUM('Andes Central'!Q10+Avon!Q10+Beresford!Q10+'Bon Homme (2)'!Q10+'Beresford (BH)'!Q10+BHJV!Q10+'Bon Homme'!Q10+'Lennox (BH)'!Q10+Chamberlain!Q10+Gregory!Q10+Hanson!Q10+Lennox!Q10+Winner!Q10+Parkston!Q10+'Parkston (Parkston)'!Q10+'Parkston (SESD)'!Q10+Platte!Q10+'Platte (SESD)'!Q10+'Redfield (Parkston)'!Q10+Scotland!Q10+'S. Central (SESD)'!Q10+'T-D'!Q10+'T-D (Parkston)'!Q10+'Todd County'!Q10+Bridgewater!Q10+'Geddes-DCHS (Parkston)'!Q10+'South Central'!Q10+'BH (Districts)'!Q10+'Parkston (Districts)'!Q10)</f>
        <v>34</v>
      </c>
      <c r="R10" s="41">
        <f>P10/B10</f>
        <v>1.2954545454545454</v>
      </c>
      <c r="S10" s="2">
        <f>SUM('Andes Central'!S10+Avon!S10+Beresford!S10+'Bon Homme (2)'!S10+'Beresford (BH)'!S10+BHJV!S10+'Bon Homme'!S10+'Lennox (BH)'!S10+Chamberlain!S10+Gregory!S10+Hanson!S10+Lennox!S10+Winner!S10+Parkston!S10+'Parkston (Parkston)'!S10+'Parkston (SESD)'!S10+Platte!S10+'Platte (SESD)'!S10+'Redfield (Parkston)'!S10+Scotland!S10+'S. Central (SESD)'!S10+'T-D'!S10+'T-D (Parkston)'!S10+'Todd County'!S10+Bridgewater!S10+'Geddes-DCHS (Parkston)'!S10+'South Central'!S10+'BH (Districts)'!S10+'Parkston (Districts)'!S10)</f>
        <v>16</v>
      </c>
      <c r="T10" s="2">
        <f>SUM('Andes Central'!T10+Avon!T10+Beresford!T10+'Bon Homme (2)'!T10+'Beresford (BH)'!T10+BHJV!T10+'Bon Homme'!T10+'Lennox (BH)'!T10+Chamberlain!T10+Gregory!T10+Hanson!T10+Lennox!T10+Winner!T10+Parkston!T10+'Parkston (Parkston)'!T10+'Parkston (SESD)'!T10+Platte!T10+'Platte (SESD)'!T10+'Redfield (Parkston)'!T10+Scotland!T10+'S. Central (SESD)'!T10+'T-D'!T10+'T-D (Parkston)'!T10+'Todd County'!T10+Bridgewater!T10+'Geddes-DCHS (Parkston)'!T10+'South Central'!T10+'BH (Districts)'!T10+'Parkston (Districts)'!T10)</f>
        <v>31</v>
      </c>
      <c r="U10" s="2">
        <f>SUM('Andes Central'!U10+Avon!U10+Beresford!U10+'Bon Homme (2)'!U10+'Beresford (BH)'!U10+BHJV!U10+'Bon Homme'!U10+'Lennox (BH)'!U10+Chamberlain!U10+Gregory!U10+Hanson!U10+Lennox!U10+Winner!U10+Parkston!U10+'Parkston (Parkston)'!U10+'Parkston (SESD)'!U10+Platte!U10+'Platte (SESD)'!U10+'Redfield (Parkston)'!U10+Scotland!U10+'S. Central (SESD)'!U10+'T-D'!U10+'T-D (Parkston)'!U10+'Todd County'!U10+Bridgewater!U10+'Geddes-DCHS (Parkston)'!U10+'South Central'!U10+'BH (Districts)'!U10+'Parkston (Districts)'!U10)</f>
        <v>18</v>
      </c>
      <c r="V10" s="40">
        <f>(S10+T10)/B10</f>
        <v>0.5340909090909091</v>
      </c>
    </row>
    <row r="11" spans="1:22" ht="15.75">
      <c r="A11" s="10" t="s">
        <v>56</v>
      </c>
      <c r="B11" s="2">
        <f>SUM('Andes Central'!B11+Avon!B11+Beresford!B11+'Bon Homme (2)'!B11+'Beresford (BH)'!B11+BHJV!B11+'Bon Homme'!B11+'Lennox (BH)'!B11+Chamberlain!B11+Gregory!B11+Hanson!B11+Lennox!B11+Winner!B11+Parkston!B11+'Parkston (Parkston)'!B11+'Parkston (SESD)'!B11+Platte!B11+'Platte (SESD)'!B11+'Redfield (Parkston)'!B11+Scotland!B11+'S. Central (SESD)'!B11+'T-D'!B11+'T-D (Parkston)'!B11+'Todd County'!B11+Bridgewater!B11+'Geddes-DCHS (Parkston)'!B11+'South Central'!B11+'BH (Districts)'!B11+'Parkston (Districts)'!B11)</f>
        <v>41</v>
      </c>
      <c r="C11" s="2">
        <f>SUM('Andes Central'!C11+Avon!C11+Beresford!C11+'Bon Homme (2)'!C11+'Beresford (BH)'!C11+BHJV!C11+'Bon Homme'!C11+'Lennox (BH)'!C11+Chamberlain!C11+Gregory!C11+Hanson!C11+Lennox!C11+Winner!C11+Parkston!C11+'Parkston (Parkston)'!C11+'Parkston (SESD)'!C11+Platte!C11+'Platte (SESD)'!C11+'Redfield (Parkston)'!C11+Scotland!C11+'S. Central (SESD)'!C11+'T-D'!C11+'T-D (Parkston)'!C11+'Todd County'!C11+Bridgewater!C11+'Geddes-DCHS (Parkston)'!C11+'South Central'!C11+'BH (Districts)'!C11+'Parkston (Districts)'!C11)</f>
        <v>10</v>
      </c>
      <c r="D11" s="2">
        <f>SUM('Andes Central'!D11+Avon!D11+Beresford!D11+'Bon Homme (2)'!D11+'Beresford (BH)'!D11+BHJV!D11+'Bon Homme'!D11+'Lennox (BH)'!D11+Chamberlain!D11+Gregory!D11+Hanson!D11+Lennox!D11+Winner!D11+Parkston!D11+'Parkston (Parkston)'!D11+'Parkston (SESD)'!D11+Platte!D11+'Platte (SESD)'!D11+'Redfield (Parkston)'!D11+Scotland!D11+'S. Central (SESD)'!D11+'T-D'!D11+'T-D (Parkston)'!D11+'Todd County'!D11+Bridgewater!D11+'Geddes-DCHS (Parkston)'!D11+'South Central'!D11+'BH (Districts)'!D11+'Parkston (Districts)'!D11)</f>
        <v>28</v>
      </c>
      <c r="E11" s="2">
        <f>SUM('Andes Central'!E11+Avon!E11+Beresford!E11+'Bon Homme (2)'!E11+'Beresford (BH)'!E11+BHJV!E11+'Bon Homme'!E11+'Lennox (BH)'!E11+Chamberlain!E11+Gregory!E11+Hanson!E11+Lennox!E11+Winner!E11+Parkston!E11+'Parkston (Parkston)'!E11+'Parkston (SESD)'!E11+Platte!E11+'Platte (SESD)'!E11+'Redfield (Parkston)'!E11+Scotland!E11+'S. Central (SESD)'!E11+'T-D'!E11+'T-D (Parkston)'!E11+'Todd County'!E11+Bridgewater!E11+'Geddes-DCHS (Parkston)'!E11+'South Central'!E11+'BH (Districts)'!E11+'Parkston (Districts)'!E11)</f>
        <v>9</v>
      </c>
      <c r="F11" s="2">
        <f>SUM('Andes Central'!F11+Avon!F11+Beresford!F11+'Bon Homme (2)'!F11+'Beresford (BH)'!F11+BHJV!F11+'Bon Homme'!F11+'Lennox (BH)'!F11+Chamberlain!F11+Gregory!F11+Hanson!F11+Lennox!F11+Winner!F11+Parkston!F11+'Parkston (Parkston)'!F11+'Parkston (SESD)'!F11+Platte!F11+'Platte (SESD)'!F11+'Redfield (Parkston)'!F11+Scotland!F11+'S. Central (SESD)'!F11+'T-D'!F11+'T-D (Parkston)'!F11+'Todd County'!F11+Bridgewater!F11+'Geddes-DCHS (Parkston)'!F11+'South Central'!F11+'BH (Districts)'!F11+'Parkston (Districts)'!F11)</f>
        <v>47</v>
      </c>
      <c r="G11" s="14">
        <f aca="true" t="shared" si="2" ref="G11:G25">((C11+D11)/F11)</f>
        <v>0.8085106382978723</v>
      </c>
      <c r="H11" s="9">
        <f t="shared" si="0"/>
        <v>0.24390243902439024</v>
      </c>
      <c r="I11" s="2">
        <f>SUM('Andes Central'!I11+Avon!I11+Beresford!I11+'Bon Homme (2)'!I11+'Beresford (BH)'!I11+BHJV!I11+'Bon Homme'!I11+'Lennox (BH)'!I11+Chamberlain!I11+Gregory!I11+Hanson!I11+Lennox!I11+Winner!I11+Parkston!I11+'Parkston (Parkston)'!I11+'Parkston (SESD)'!I11+Platte!I11+'Platte (SESD)'!I11+'Redfield (Parkston)'!I11+Scotland!I11+'S. Central (SESD)'!I11+'T-D'!I11+'T-D (Parkston)'!I11+'Todd County'!I11+Bridgewater!I11+'Geddes-DCHS (Parkston)'!I11+'South Central'!I11+'BH (Districts)'!I11+'Parkston (Districts)'!I11)</f>
        <v>101</v>
      </c>
      <c r="J11" s="2">
        <f>SUM('Andes Central'!J11+Avon!J11+Beresford!J11+'Bon Homme (2)'!J11+'Beresford (BH)'!J11+BHJV!J11+'Bon Homme'!J11+'Lennox (BH)'!J11+Chamberlain!J11+Gregory!J11+Hanson!J11+Lennox!J11+Winner!J11+Parkston!J11+'Parkston (Parkston)'!J11+'Parkston (SESD)'!J11+Platte!J11+'Platte (SESD)'!J11+'Redfield (Parkston)'!J11+Scotland!J11+'S. Central (SESD)'!J11+'T-D'!J11+'T-D (Parkston)'!J11+'Todd County'!J11+Bridgewater!J11+'Geddes-DCHS (Parkston)'!J11+'South Central'!J11+'BH (Districts)'!J11+'Parkston (Districts)'!J11)</f>
        <v>120</v>
      </c>
      <c r="K11" s="14">
        <f t="shared" si="1"/>
        <v>0.8416666666666667</v>
      </c>
      <c r="L11" s="2">
        <f>SUM('Andes Central'!L11+Avon!L11+Beresford!L11+'Bon Homme (2)'!L11+'Beresford (BH)'!L11+BHJV!L11+'Bon Homme'!L11+'Lennox (BH)'!L11+Chamberlain!L11+Gregory!L11+Hanson!L11+Lennox!L11+Winner!L11+Parkston!L11+'Parkston (Parkston)'!L11+'Parkston (SESD)'!L11+Platte!L11+'Platte (SESD)'!L11+'Redfield (Parkston)'!L11+Scotland!L11+'S. Central (SESD)'!L11+'T-D'!L11+'T-D (Parkston)'!L11+'Todd County'!L11+Bridgewater!L11+'Geddes-DCHS (Parkston)'!L11+'South Central'!L11+'BH (Districts)'!L11+'Parkston (Districts)'!L11)</f>
        <v>13</v>
      </c>
      <c r="M11" s="2">
        <f>SUM('Andes Central'!M11+Avon!M11+Beresford!M11+'Bon Homme (2)'!M11+'Beresford (BH)'!M11+BHJV!M11+'Bon Homme'!M11+'Lennox (BH)'!M11+Chamberlain!M11+Gregory!M11+Hanson!M11+Lennox!M11+Winner!M11+Parkston!M11+'Parkston (Parkston)'!M11+'Parkston (SESD)'!M11+Platte!M11+'Platte (SESD)'!M11+'Redfield (Parkston)'!M11+Scotland!M11+'S. Central (SESD)'!M11+'T-D'!M11+'T-D (Parkston)'!M11+'Todd County'!M11+Bridgewater!M11+'Geddes-DCHS (Parkston)'!M11+'South Central'!M11+'BH (Districts)'!M11+'Parkston (Districts)'!M11)</f>
        <v>61</v>
      </c>
      <c r="N11" s="2">
        <f>SUM('Andes Central'!N11+Avon!N11+Beresford!N11+'Bon Homme (2)'!N11+'Beresford (BH)'!N11+BHJV!N11+'Bon Homme'!N11+'Lennox (BH)'!N11+Chamberlain!N11+Gregory!N11+Hanson!N11+Lennox!N11+Winner!N11+Parkston!N11+'Parkston (Parkston)'!N11+'Parkston (SESD)'!N11+Platte!N11+'Platte (SESD)'!N11+'Redfield (Parkston)'!N11+Scotland!N11+'S. Central (SESD)'!N11+'T-D'!N11+'T-D (Parkston)'!N11+'Todd County'!N11+Bridgewater!N11+'Geddes-DCHS (Parkston)'!N11+'South Central'!N11+'BH (Districts)'!N11+'Parkston (Districts)'!N11)</f>
        <v>87</v>
      </c>
      <c r="O11" s="2">
        <f>SUM('Andes Central'!O11+Avon!O11+Beresford!O11+'Bon Homme (2)'!O11+'Beresford (BH)'!O11+BHJV!O11+'Bon Homme'!O11+'Lennox (BH)'!O11+Chamberlain!O11+Gregory!O11+Hanson!O11+Lennox!O11+Winner!O11+Parkston!O11+'Parkston (Parkston)'!O11+'Parkston (SESD)'!O11+Platte!O11+'Platte (SESD)'!O11+'Redfield (Parkston)'!O11+Scotland!O11+'S. Central (SESD)'!O11+'T-D'!O11+'T-D (Parkston)'!O11+'Todd County'!O11+Bridgewater!O11+'Geddes-DCHS (Parkston)'!O11+'South Central'!O11+'BH (Districts)'!O11+'Parkston (Districts)'!O11)</f>
        <v>8</v>
      </c>
      <c r="P11" s="2">
        <f>SUM('Andes Central'!P11+Avon!P11+Beresford!P11+'Bon Homme (2)'!P11+'Beresford (BH)'!P11+BHJV!P11+'Bon Homme'!P11+'Lennox (BH)'!P11+Chamberlain!P11+Gregory!P11+Hanson!P11+Lennox!P11+Winner!P11+Parkston!P11+'Parkston (Parkston)'!P11+'Parkston (SESD)'!P11+Platte!P11+'Platte (SESD)'!P11+'Redfield (Parkston)'!P11+Scotland!P11+'S. Central (SESD)'!P11+'T-D'!P11+'T-D (Parkston)'!P11+'Todd County'!P11+Bridgewater!P11+'Geddes-DCHS (Parkston)'!P11+'South Central'!P11+'BH (Districts)'!P11+'Parkston (Districts)'!P11)</f>
        <v>38</v>
      </c>
      <c r="Q11" s="2">
        <f>SUM('Andes Central'!Q11+Avon!Q11+Beresford!Q11+'Bon Homme (2)'!Q11+'Beresford (BH)'!Q11+BHJV!Q11+'Bon Homme'!Q11+'Lennox (BH)'!Q11+Chamberlain!Q11+Gregory!Q11+Hanson!Q11+Lennox!Q11+Winner!Q11+Parkston!Q11+'Parkston (Parkston)'!Q11+'Parkston (SESD)'!Q11+Platte!Q11+'Platte (SESD)'!Q11+'Redfield (Parkston)'!Q11+Scotland!Q11+'S. Central (SESD)'!Q11+'T-D'!Q11+'T-D (Parkston)'!Q11+'Todd County'!Q11+Bridgewater!Q11+'Geddes-DCHS (Parkston)'!Q11+'South Central'!Q11+'BH (Districts)'!Q11+'Parkston (Districts)'!Q11)</f>
        <v>17</v>
      </c>
      <c r="R11" s="41">
        <f aca="true" t="shared" si="3" ref="R11:R23">P11/B11</f>
        <v>0.926829268292683</v>
      </c>
      <c r="S11" s="2">
        <f>SUM('Andes Central'!S11+Avon!S11+Beresford!S11+'Bon Homme (2)'!S11+'Beresford (BH)'!S11+BHJV!S11+'Bon Homme'!S11+'Lennox (BH)'!S11+Chamberlain!S11+Gregory!S11+Hanson!S11+Lennox!S11+Winner!S11+Parkston!S11+'Parkston (Parkston)'!S11+'Parkston (SESD)'!S11+Platte!S11+'Platte (SESD)'!S11+'Redfield (Parkston)'!S11+Scotland!S11+'S. Central (SESD)'!S11+'T-D'!S11+'T-D (Parkston)'!S11+'Todd County'!S11+Bridgewater!S11+'Geddes-DCHS (Parkston)'!S11+'South Central'!S11+'BH (Districts)'!S11+'Parkston (Districts)'!S11)</f>
        <v>1</v>
      </c>
      <c r="T11" s="2">
        <f>SUM('Andes Central'!T11+Avon!T11+Beresford!T11+'Bon Homme (2)'!T11+'Beresford (BH)'!T11+BHJV!T11+'Bon Homme'!T11+'Lennox (BH)'!T11+Chamberlain!T11+Gregory!T11+Hanson!T11+Lennox!T11+Winner!T11+Parkston!T11+'Parkston (Parkston)'!T11+'Parkston (SESD)'!T11+Platte!T11+'Platte (SESD)'!T11+'Redfield (Parkston)'!T11+Scotland!T11+'S. Central (SESD)'!T11+'T-D'!T11+'T-D (Parkston)'!T11+'Todd County'!T11+Bridgewater!T11+'Geddes-DCHS (Parkston)'!T11+'South Central'!T11+'BH (Districts)'!T11+'Parkston (Districts)'!T11)</f>
        <v>1</v>
      </c>
      <c r="U11" s="2">
        <f>SUM('Andes Central'!U11+Avon!U11+Beresford!U11+'Bon Homme (2)'!U11+'Beresford (BH)'!U11+BHJV!U11+'Bon Homme'!U11+'Lennox (BH)'!U11+Chamberlain!U11+Gregory!U11+Hanson!U11+Lennox!U11+Winner!U11+Parkston!U11+'Parkston (Parkston)'!U11+'Parkston (SESD)'!U11+Platte!U11+'Platte (SESD)'!U11+'Redfield (Parkston)'!U11+Scotland!U11+'S. Central (SESD)'!U11+'T-D'!U11+'T-D (Parkston)'!U11+'Todd County'!U11+Bridgewater!U11+'Geddes-DCHS (Parkston)'!U11+'South Central'!U11+'BH (Districts)'!U11+'Parkston (Districts)'!U11)</f>
        <v>1</v>
      </c>
      <c r="V11" s="40">
        <f aca="true" t="shared" si="4" ref="V11:V23">(S11+T11)/B11</f>
        <v>0.04878048780487805</v>
      </c>
    </row>
    <row r="12" spans="1:22" ht="15.75">
      <c r="A12" s="10" t="s">
        <v>57</v>
      </c>
      <c r="B12" s="2">
        <f>SUM('Andes Central'!B12+Avon!B12+Beresford!B12+'Bon Homme (2)'!B12+'Beresford (BH)'!B12+BHJV!B12+'Bon Homme'!B12+'Lennox (BH)'!B12+Chamberlain!B12+Gregory!B12+Hanson!B12+Lennox!B12+Winner!B12+Parkston!B12+'Parkston (Parkston)'!B12+'Parkston (SESD)'!B12+Platte!B12+'Platte (SESD)'!B12+'Redfield (Parkston)'!B12+Scotland!B12+'S. Central (SESD)'!B12+'T-D'!B12+'T-D (Parkston)'!B12+'Todd County'!B12+Bridgewater!B12+'Geddes-DCHS (Parkston)'!B12+'South Central'!B12+'BH (Districts)'!B12+'Parkston (Districts)'!B12)</f>
        <v>89</v>
      </c>
      <c r="C12" s="2">
        <f>SUM('Andes Central'!C12+Avon!C12+Beresford!C12+'Bon Homme (2)'!C12+'Beresford (BH)'!C12+BHJV!C12+'Bon Homme'!C12+'Lennox (BH)'!C12+Chamberlain!C12+Gregory!C12+Hanson!C12+Lennox!C12+Winner!C12+Parkston!C12+'Parkston (Parkston)'!C12+'Parkston (SESD)'!C12+Platte!C12+'Platte (SESD)'!C12+'Redfield (Parkston)'!C12+Scotland!C12+'S. Central (SESD)'!C12+'T-D'!C12+'T-D (Parkston)'!C12+'Todd County'!C12+Bridgewater!C12+'Geddes-DCHS (Parkston)'!C12+'South Central'!C12+'BH (Districts)'!C12+'Parkston (Districts)'!C12)</f>
        <v>215</v>
      </c>
      <c r="D12" s="2">
        <f>SUM('Andes Central'!D12+Avon!D12+Beresford!D12+'Bon Homme (2)'!D12+'Beresford (BH)'!D12+BHJV!D12+'Bon Homme'!D12+'Lennox (BH)'!D12+Chamberlain!D12+Gregory!D12+Hanson!D12+Lennox!D12+Winner!D12+Parkston!D12+'Parkston (Parkston)'!D12+'Parkston (SESD)'!D12+Platte!D12+'Platte (SESD)'!D12+'Redfield (Parkston)'!D12+Scotland!D12+'S. Central (SESD)'!D12+'T-D'!D12+'T-D (Parkston)'!D12+'Todd County'!D12+Bridgewater!D12+'Geddes-DCHS (Parkston)'!D12+'South Central'!D12+'BH (Districts)'!D12+'Parkston (Districts)'!D12)</f>
        <v>335</v>
      </c>
      <c r="E12" s="2">
        <f>SUM('Andes Central'!E12+Avon!E12+Beresford!E12+'Bon Homme (2)'!E12+'Beresford (BH)'!E12+BHJV!E12+'Bon Homme'!E12+'Lennox (BH)'!E12+Chamberlain!E12+Gregory!E12+Hanson!E12+Lennox!E12+Winner!E12+Parkston!E12+'Parkston (Parkston)'!E12+'Parkston (SESD)'!E12+Platte!E12+'Platte (SESD)'!E12+'Redfield (Parkston)'!E12+Scotland!E12+'S. Central (SESD)'!E12+'T-D'!E12+'T-D (Parkston)'!E12+'Todd County'!E12+Bridgewater!E12+'Geddes-DCHS (Parkston)'!E12+'South Central'!E12+'BH (Districts)'!E12+'Parkston (Districts)'!E12)</f>
        <v>102</v>
      </c>
      <c r="F12" s="2">
        <f>SUM('Andes Central'!F12+Avon!F12+Beresford!F12+'Bon Homme (2)'!F12+'Beresford (BH)'!F12+BHJV!F12+'Bon Homme'!F12+'Lennox (BH)'!F12+Chamberlain!F12+Gregory!F12+Hanson!F12+Lennox!F12+Winner!F12+Parkston!F12+'Parkston (Parkston)'!F12+'Parkston (SESD)'!F12+Platte!F12+'Platte (SESD)'!F12+'Redfield (Parkston)'!F12+Scotland!F12+'S. Central (SESD)'!F12+'T-D'!F12+'T-D (Parkston)'!F12+'Todd County'!F12+Bridgewater!F12+'Geddes-DCHS (Parkston)'!F12+'South Central'!F12+'BH (Districts)'!F12+'Parkston (Districts)'!F12)</f>
        <v>652</v>
      </c>
      <c r="G12" s="14">
        <f t="shared" si="2"/>
        <v>0.843558282208589</v>
      </c>
      <c r="H12" s="9">
        <f t="shared" si="0"/>
        <v>2.4157303370786516</v>
      </c>
      <c r="I12" s="2">
        <f>SUM('Andes Central'!I12+Avon!I12+Beresford!I12+'Bon Homme (2)'!I12+'Beresford (BH)'!I12+BHJV!I12+'Bon Homme'!I12+'Lennox (BH)'!I12+Chamberlain!I12+Gregory!I12+Hanson!I12+Lennox!I12+Winner!I12+Parkston!I12+'Parkston (Parkston)'!I12+'Parkston (SESD)'!I12+Platte!I12+'Platte (SESD)'!I12+'Redfield (Parkston)'!I12+Scotland!I12+'S. Central (SESD)'!I12+'T-D'!I12+'T-D (Parkston)'!I12+'Todd County'!I12+Bridgewater!I12+'Geddes-DCHS (Parkston)'!I12+'South Central'!I12+'BH (Districts)'!I12+'Parkston (Districts)'!I12)</f>
        <v>261</v>
      </c>
      <c r="J12" s="2">
        <f>SUM('Andes Central'!J12+Avon!J12+Beresford!J12+'Bon Homme (2)'!J12+'Beresford (BH)'!J12+BHJV!J12+'Bon Homme'!J12+'Lennox (BH)'!J12+Chamberlain!J12+Gregory!J12+Hanson!J12+Lennox!J12+Winner!J12+Parkston!J12+'Parkston (Parkston)'!J12+'Parkston (SESD)'!J12+Platte!J12+'Platte (SESD)'!J12+'Redfield (Parkston)'!J12+Scotland!J12+'S. Central (SESD)'!J12+'T-D'!J12+'T-D (Parkston)'!J12+'Todd County'!J12+Bridgewater!J12+'Geddes-DCHS (Parkston)'!J12+'South Central'!J12+'BH (Districts)'!J12+'Parkston (Districts)'!J12)</f>
        <v>304</v>
      </c>
      <c r="K12" s="14">
        <f t="shared" si="1"/>
        <v>0.8585526315789473</v>
      </c>
      <c r="L12" s="2">
        <f>SUM('Andes Central'!L12+Avon!L12+Beresford!L12+'Bon Homme (2)'!L12+'Beresford (BH)'!L12+BHJV!L12+'Bon Homme'!L12+'Lennox (BH)'!L12+Chamberlain!L12+Gregory!L12+Hanson!L12+Lennox!L12+Winner!L12+Parkston!L12+'Parkston (Parkston)'!L12+'Parkston (SESD)'!L12+Platte!L12+'Platte (SESD)'!L12+'Redfield (Parkston)'!L12+Scotland!L12+'S. Central (SESD)'!L12+'T-D'!L12+'T-D (Parkston)'!L12+'Todd County'!L12+Bridgewater!L12+'Geddes-DCHS (Parkston)'!L12+'South Central'!L12+'BH (Districts)'!L12+'Parkston (Districts)'!L12)</f>
        <v>49</v>
      </c>
      <c r="M12" s="2">
        <f>SUM('Andes Central'!M12+Avon!M12+Beresford!M12+'Bon Homme (2)'!M12+'Beresford (BH)'!M12+BHJV!M12+'Bon Homme'!M12+'Lennox (BH)'!M12+Chamberlain!M12+Gregory!M12+Hanson!M12+Lennox!M12+Winner!M12+Parkston!M12+'Parkston (Parkston)'!M12+'Parkston (SESD)'!M12+Platte!M12+'Platte (SESD)'!M12+'Redfield (Parkston)'!M12+Scotland!M12+'S. Central (SESD)'!M12+'T-D'!M12+'T-D (Parkston)'!M12+'Todd County'!M12+Bridgewater!M12+'Geddes-DCHS (Parkston)'!M12+'South Central'!M12+'BH (Districts)'!M12+'Parkston (Districts)'!M12)</f>
        <v>187</v>
      </c>
      <c r="N12" s="2">
        <f>SUM('Andes Central'!N12+Avon!N12+Beresford!N12+'Bon Homme (2)'!N12+'Beresford (BH)'!N12+BHJV!N12+'Bon Homme'!N12+'Lennox (BH)'!N12+Chamberlain!N12+Gregory!N12+Hanson!N12+Lennox!N12+Winner!N12+Parkston!N12+'Parkston (Parkston)'!N12+'Parkston (SESD)'!N12+Platte!N12+'Platte (SESD)'!N12+'Redfield (Parkston)'!N12+Scotland!N12+'S. Central (SESD)'!N12+'T-D'!N12+'T-D (Parkston)'!N12+'Todd County'!N12+Bridgewater!N12+'Geddes-DCHS (Parkston)'!N12+'South Central'!N12+'BH (Districts)'!N12+'Parkston (Districts)'!N12)</f>
        <v>430</v>
      </c>
      <c r="O12" s="2">
        <f>SUM('Andes Central'!O12+Avon!O12+Beresford!O12+'Bon Homme (2)'!O12+'Beresford (BH)'!O12+BHJV!O12+'Bon Homme'!O12+'Lennox (BH)'!O12+Chamberlain!O12+Gregory!O12+Hanson!O12+Lennox!O12+Winner!O12+Parkston!O12+'Parkston (Parkston)'!O12+'Parkston (SESD)'!O12+Platte!O12+'Platte (SESD)'!O12+'Redfield (Parkston)'!O12+Scotland!O12+'S. Central (SESD)'!O12+'T-D'!O12+'T-D (Parkston)'!O12+'Todd County'!O12+Bridgewater!O12+'Geddes-DCHS (Parkston)'!O12+'South Central'!O12+'BH (Districts)'!O12+'Parkston (Districts)'!O12)</f>
        <v>30</v>
      </c>
      <c r="P12" s="2">
        <f>SUM('Andes Central'!P12+Avon!P12+Beresford!P12+'Bon Homme (2)'!P12+'Beresford (BH)'!P12+BHJV!P12+'Bon Homme'!P12+'Lennox (BH)'!P12+Chamberlain!P12+Gregory!P12+Hanson!P12+Lennox!P12+Winner!P12+Parkston!P12+'Parkston (Parkston)'!P12+'Parkston (SESD)'!P12+Platte!P12+'Platte (SESD)'!P12+'Redfield (Parkston)'!P12+Scotland!P12+'S. Central (SESD)'!P12+'T-D'!P12+'T-D (Parkston)'!P12+'Todd County'!P12+Bridgewater!P12+'Geddes-DCHS (Parkston)'!P12+'South Central'!P12+'BH (Districts)'!P12+'Parkston (Districts)'!P12)</f>
        <v>282</v>
      </c>
      <c r="Q12" s="2">
        <f>SUM('Andes Central'!Q12+Avon!Q12+Beresford!Q12+'Bon Homme (2)'!Q12+'Beresford (BH)'!Q12+BHJV!Q12+'Bon Homme'!Q12+'Lennox (BH)'!Q12+Chamberlain!Q12+Gregory!Q12+Hanson!Q12+Lennox!Q12+Winner!Q12+Parkston!Q12+'Parkston (Parkston)'!Q12+'Parkston (SESD)'!Q12+Platte!Q12+'Platte (SESD)'!Q12+'Redfield (Parkston)'!Q12+Scotland!Q12+'S. Central (SESD)'!Q12+'T-D'!Q12+'T-D (Parkston)'!Q12+'Todd County'!Q12+Bridgewater!Q12+'Geddes-DCHS (Parkston)'!Q12+'South Central'!Q12+'BH (Districts)'!Q12+'Parkston (Districts)'!Q12)</f>
        <v>104</v>
      </c>
      <c r="R12" s="41">
        <f t="shared" si="3"/>
        <v>3.168539325842697</v>
      </c>
      <c r="S12" s="2">
        <f>SUM('Andes Central'!S12+Avon!S12+Beresford!S12+'Bon Homme (2)'!S12+'Beresford (BH)'!S12+BHJV!S12+'Bon Homme'!S12+'Lennox (BH)'!S12+Chamberlain!S12+Gregory!S12+Hanson!S12+Lennox!S12+Winner!S12+Parkston!S12+'Parkston (Parkston)'!S12+'Parkston (SESD)'!S12+Platte!S12+'Platte (SESD)'!S12+'Redfield (Parkston)'!S12+Scotland!S12+'S. Central (SESD)'!S12+'T-D'!S12+'T-D (Parkston)'!S12+'Todd County'!S12+Bridgewater!S12+'Geddes-DCHS (Parkston)'!S12+'South Central'!S12+'BH (Districts)'!S12+'Parkston (Districts)'!S12)</f>
        <v>17</v>
      </c>
      <c r="T12" s="2">
        <f>SUM('Andes Central'!T12+Avon!T12+Beresford!T12+'Bon Homme (2)'!T12+'Beresford (BH)'!T12+BHJV!T12+'Bon Homme'!T12+'Lennox (BH)'!T12+Chamberlain!T12+Gregory!T12+Hanson!T12+Lennox!T12+Winner!T12+Parkston!T12+'Parkston (Parkston)'!T12+'Parkston (SESD)'!T12+Platte!T12+'Platte (SESD)'!T12+'Redfield (Parkston)'!T12+Scotland!T12+'S. Central (SESD)'!T12+'T-D'!T12+'T-D (Parkston)'!T12+'Todd County'!T12+Bridgewater!T12+'Geddes-DCHS (Parkston)'!T12+'South Central'!T12+'BH (Districts)'!T12+'Parkston (Districts)'!T12)</f>
        <v>11</v>
      </c>
      <c r="U12" s="2">
        <f>SUM('Andes Central'!U12+Avon!U12+Beresford!U12+'Bon Homme (2)'!U12+'Beresford (BH)'!U12+BHJV!U12+'Bon Homme'!U12+'Lennox (BH)'!U12+Chamberlain!U12+Gregory!U12+Hanson!U12+Lennox!U12+Winner!U12+Parkston!U12+'Parkston (Parkston)'!U12+'Parkston (SESD)'!U12+Platte!U12+'Platte (SESD)'!U12+'Redfield (Parkston)'!U12+Scotland!U12+'S. Central (SESD)'!U12+'T-D'!U12+'T-D (Parkston)'!U12+'Todd County'!U12+Bridgewater!U12+'Geddes-DCHS (Parkston)'!U12+'South Central'!U12+'BH (Districts)'!U12+'Parkston (Districts)'!U12)</f>
        <v>11</v>
      </c>
      <c r="V12" s="40">
        <f t="shared" si="4"/>
        <v>0.3146067415730337</v>
      </c>
    </row>
    <row r="13" spans="1:22" ht="15.75">
      <c r="A13" s="10" t="s">
        <v>58</v>
      </c>
      <c r="B13" s="2">
        <f>SUM('Andes Central'!B13+Avon!B13+Beresford!B13+'Bon Homme (2)'!B13+'Beresford (BH)'!B13+BHJV!B13+'Bon Homme'!B13+'Lennox (BH)'!B13+Chamberlain!B13+Gregory!B13+Hanson!B13+Lennox!B13+Winner!B13+Parkston!B13+'Parkston (Parkston)'!B13+'Parkston (SESD)'!B13+Platte!B13+'Platte (SESD)'!B13+'Redfield (Parkston)'!B13+Scotland!B13+'S. Central (SESD)'!B13+'T-D'!B13+'T-D (Parkston)'!B13+'Todd County'!B13+Bridgewater!B13+'Geddes-DCHS (Parkston)'!B13+'South Central'!B13+'BH (Districts)'!B13+'Parkston (Districts)'!B13)</f>
        <v>87</v>
      </c>
      <c r="C13" s="2">
        <f>SUM('Andes Central'!C13+Avon!C13+Beresford!C13+'Bon Homme (2)'!C13+'Beresford (BH)'!C13+BHJV!C13+'Bon Homme'!C13+'Lennox (BH)'!C13+Chamberlain!C13+Gregory!C13+Hanson!C13+Lennox!C13+Winner!C13+Parkston!C13+'Parkston (Parkston)'!C13+'Parkston (SESD)'!C13+Platte!C13+'Platte (SESD)'!C13+'Redfield (Parkston)'!C13+Scotland!C13+'S. Central (SESD)'!C13+'T-D'!C13+'T-D (Parkston)'!C13+'Todd County'!C13+Bridgewater!C13+'Geddes-DCHS (Parkston)'!C13+'South Central'!C13+'BH (Districts)'!C13+'Parkston (Districts)'!C13)</f>
        <v>134</v>
      </c>
      <c r="D13" s="2">
        <f>SUM('Andes Central'!D13+Avon!D13+Beresford!D13+'Bon Homme (2)'!D13+'Beresford (BH)'!D13+BHJV!D13+'Bon Homme'!D13+'Lennox (BH)'!D13+Chamberlain!D13+Gregory!D13+Hanson!D13+Lennox!D13+Winner!D13+Parkston!D13+'Parkston (Parkston)'!D13+'Parkston (SESD)'!D13+Platte!D13+'Platte (SESD)'!D13+'Redfield (Parkston)'!D13+Scotland!D13+'S. Central (SESD)'!D13+'T-D'!D13+'T-D (Parkston)'!D13+'Todd County'!D13+Bridgewater!D13+'Geddes-DCHS (Parkston)'!D13+'South Central'!D13+'BH (Districts)'!D13+'Parkston (Districts)'!D13)</f>
        <v>228</v>
      </c>
      <c r="E13" s="2">
        <f>SUM('Andes Central'!E13+Avon!E13+Beresford!E13+'Bon Homme (2)'!E13+'Beresford (BH)'!E13+BHJV!E13+'Bon Homme'!E13+'Lennox (BH)'!E13+Chamberlain!E13+Gregory!E13+Hanson!E13+Lennox!E13+Winner!E13+Parkston!E13+'Parkston (Parkston)'!E13+'Parkston (SESD)'!E13+Platte!E13+'Platte (SESD)'!E13+'Redfield (Parkston)'!E13+Scotland!E13+'S. Central (SESD)'!E13+'T-D'!E13+'T-D (Parkston)'!E13+'Todd County'!E13+Bridgewater!E13+'Geddes-DCHS (Parkston)'!E13+'South Central'!E13+'BH (Districts)'!E13+'Parkston (Districts)'!E13)</f>
        <v>126</v>
      </c>
      <c r="F13" s="2">
        <f>SUM('Andes Central'!F13+Avon!F13+Beresford!F13+'Bon Homme (2)'!F13+'Beresford (BH)'!F13+BHJV!F13+'Bon Homme'!F13+'Lennox (BH)'!F13+Chamberlain!F13+Gregory!F13+Hanson!F13+Lennox!F13+Winner!F13+Parkston!F13+'Parkston (Parkston)'!F13+'Parkston (SESD)'!F13+Platte!F13+'Platte (SESD)'!F13+'Redfield (Parkston)'!F13+Scotland!F13+'S. Central (SESD)'!F13+'T-D'!F13+'T-D (Parkston)'!F13+'Todd County'!F13+Bridgewater!F13+'Geddes-DCHS (Parkston)'!F13+'South Central'!F13+'BH (Districts)'!F13+'Parkston (Districts)'!F13)</f>
        <v>488</v>
      </c>
      <c r="G13" s="14">
        <f t="shared" si="2"/>
        <v>0.7418032786885246</v>
      </c>
      <c r="H13" s="9">
        <f t="shared" si="0"/>
        <v>1.5402298850574712</v>
      </c>
      <c r="I13" s="2">
        <f>SUM('Andes Central'!I13+Avon!I13+Beresford!I13+'Bon Homme (2)'!I13+'Beresford (BH)'!I13+BHJV!I13+'Bon Homme'!I13+'Lennox (BH)'!I13+Chamberlain!I13+Gregory!I13+Hanson!I13+Lennox!I13+Winner!I13+Parkston!I13+'Parkston (Parkston)'!I13+'Parkston (SESD)'!I13+Platte!I13+'Platte (SESD)'!I13+'Redfield (Parkston)'!I13+Scotland!I13+'S. Central (SESD)'!I13+'T-D'!I13+'T-D (Parkston)'!I13+'Todd County'!I13+Bridgewater!I13+'Geddes-DCHS (Parkston)'!I13+'South Central'!I13+'BH (Districts)'!I13+'Parkston (Districts)'!I13)</f>
        <v>290</v>
      </c>
      <c r="J13" s="2">
        <f>SUM('Andes Central'!J13+Avon!J13+Beresford!J13+'Bon Homme (2)'!J13+'Beresford (BH)'!J13+BHJV!J13+'Bon Homme'!J13+'Lennox (BH)'!J13+Chamberlain!J13+Gregory!J13+Hanson!J13+Lennox!J13+Winner!J13+Parkston!J13+'Parkston (Parkston)'!J13+'Parkston (SESD)'!J13+Platte!J13+'Platte (SESD)'!J13+'Redfield (Parkston)'!J13+Scotland!J13+'S. Central (SESD)'!J13+'T-D'!J13+'T-D (Parkston)'!J13+'Todd County'!J13+Bridgewater!J13+'Geddes-DCHS (Parkston)'!J13+'South Central'!J13+'BH (Districts)'!J13+'Parkston (Districts)'!J13)</f>
        <v>340</v>
      </c>
      <c r="K13" s="14">
        <f t="shared" si="1"/>
        <v>0.8529411764705882</v>
      </c>
      <c r="L13" s="2">
        <f>SUM('Andes Central'!L13+Avon!L13+Beresford!L13+'Bon Homme (2)'!L13+'Beresford (BH)'!L13+BHJV!L13+'Bon Homme'!L13+'Lennox (BH)'!L13+Chamberlain!L13+Gregory!L13+Hanson!L13+Lennox!L13+Winner!L13+Parkston!L13+'Parkston (Parkston)'!L13+'Parkston (SESD)'!L13+Platte!L13+'Platte (SESD)'!L13+'Redfield (Parkston)'!L13+Scotland!L13+'S. Central (SESD)'!L13+'T-D'!L13+'T-D (Parkston)'!L13+'Todd County'!L13+Bridgewater!L13+'Geddes-DCHS (Parkston)'!L13+'South Central'!L13+'BH (Districts)'!L13+'Parkston (Districts)'!L13)</f>
        <v>71</v>
      </c>
      <c r="M13" s="2">
        <f>SUM('Andes Central'!M13+Avon!M13+Beresford!M13+'Bon Homme (2)'!M13+'Beresford (BH)'!M13+BHJV!M13+'Bon Homme'!M13+'Lennox (BH)'!M13+Chamberlain!M13+Gregory!M13+Hanson!M13+Lennox!M13+Winner!M13+Parkston!M13+'Parkston (Parkston)'!M13+'Parkston (SESD)'!M13+Platte!M13+'Platte (SESD)'!M13+'Redfield (Parkston)'!M13+Scotland!M13+'S. Central (SESD)'!M13+'T-D'!M13+'T-D (Parkston)'!M13+'Todd County'!M13+Bridgewater!M13+'Geddes-DCHS (Parkston)'!M13+'South Central'!M13+'BH (Districts)'!M13+'Parkston (Districts)'!M13)</f>
        <v>223</v>
      </c>
      <c r="N13" s="2">
        <f>SUM('Andes Central'!N13+Avon!N13+Beresford!N13+'Bon Homme (2)'!N13+'Beresford (BH)'!N13+BHJV!N13+'Bon Homme'!N13+'Lennox (BH)'!N13+Chamberlain!N13+Gregory!N13+Hanson!N13+Lennox!N13+Winner!N13+Parkston!N13+'Parkston (Parkston)'!N13+'Parkston (SESD)'!N13+Platte!N13+'Platte (SESD)'!N13+'Redfield (Parkston)'!N13+Scotland!N13+'S. Central (SESD)'!N13+'T-D'!N13+'T-D (Parkston)'!N13+'Todd County'!N13+Bridgewater!N13+'Geddes-DCHS (Parkston)'!N13+'South Central'!N13+'BH (Districts)'!N13+'Parkston (Districts)'!N13)</f>
        <v>371</v>
      </c>
      <c r="O13" s="2">
        <f>SUM('Andes Central'!O13+Avon!O13+Beresford!O13+'Bon Homme (2)'!O13+'Beresford (BH)'!O13+BHJV!O13+'Bon Homme'!O13+'Lennox (BH)'!O13+Chamberlain!O13+Gregory!O13+Hanson!O13+Lennox!O13+Winner!O13+Parkston!O13+'Parkston (Parkston)'!O13+'Parkston (SESD)'!O13+Platte!O13+'Platte (SESD)'!O13+'Redfield (Parkston)'!O13+Scotland!O13+'S. Central (SESD)'!O13+'T-D'!O13+'T-D (Parkston)'!O13+'Todd County'!O13+Bridgewater!O13+'Geddes-DCHS (Parkston)'!O13+'South Central'!O13+'BH (Districts)'!O13+'Parkston (Districts)'!O13)</f>
        <v>38</v>
      </c>
      <c r="P13" s="2">
        <f>SUM('Andes Central'!P13+Avon!P13+Beresford!P13+'Bon Homme (2)'!P13+'Beresford (BH)'!P13+BHJV!P13+'Bon Homme'!P13+'Lennox (BH)'!P13+Chamberlain!P13+Gregory!P13+Hanson!P13+Lennox!P13+Winner!P13+Parkston!P13+'Parkston (Parkston)'!P13+'Parkston (SESD)'!P13+Platte!P13+'Platte (SESD)'!P13+'Redfield (Parkston)'!P13+Scotland!P13+'S. Central (SESD)'!P13+'T-D'!P13+'T-D (Parkston)'!P13+'Todd County'!P13+Bridgewater!P13+'Geddes-DCHS (Parkston)'!P13+'South Central'!P13+'BH (Districts)'!P13+'Parkston (Districts)'!P13)</f>
        <v>233</v>
      </c>
      <c r="Q13" s="2">
        <f>SUM('Andes Central'!Q13+Avon!Q13+Beresford!Q13+'Bon Homme (2)'!Q13+'Beresford (BH)'!Q13+BHJV!Q13+'Bon Homme'!Q13+'Lennox (BH)'!Q13+Chamberlain!Q13+Gregory!Q13+Hanson!Q13+Lennox!Q13+Winner!Q13+Parkston!Q13+'Parkston (Parkston)'!Q13+'Parkston (SESD)'!Q13+Platte!Q13+'Platte (SESD)'!Q13+'Redfield (Parkston)'!Q13+Scotland!Q13+'S. Central (SESD)'!Q13+'T-D'!Q13+'T-D (Parkston)'!Q13+'Todd County'!Q13+Bridgewater!Q13+'Geddes-DCHS (Parkston)'!Q13+'South Central'!Q13+'BH (Districts)'!Q13+'Parkston (Districts)'!Q13)</f>
        <v>107</v>
      </c>
      <c r="R13" s="41">
        <f t="shared" si="3"/>
        <v>2.67816091954023</v>
      </c>
      <c r="S13" s="2">
        <f>SUM('Andes Central'!S13+Avon!S13+Beresford!S13+'Bon Homme (2)'!S13+'Beresford (BH)'!S13+BHJV!S13+'Bon Homme'!S13+'Lennox (BH)'!S13+Chamberlain!S13+Gregory!S13+Hanson!S13+Lennox!S13+Winner!S13+Parkston!S13+'Parkston (Parkston)'!S13+'Parkston (SESD)'!S13+Platte!S13+'Platte (SESD)'!S13+'Redfield (Parkston)'!S13+Scotland!S13+'S. Central (SESD)'!S13+'T-D'!S13+'T-D (Parkston)'!S13+'Todd County'!S13+Bridgewater!S13+'Geddes-DCHS (Parkston)'!S13+'South Central'!S13+'BH (Districts)'!S13+'Parkston (Districts)'!S13)</f>
        <v>2</v>
      </c>
      <c r="T13" s="2">
        <f>SUM('Andes Central'!T13+Avon!T13+Beresford!T13+'Bon Homme (2)'!T13+'Beresford (BH)'!T13+BHJV!T13+'Bon Homme'!T13+'Lennox (BH)'!T13+Chamberlain!T13+Gregory!T13+Hanson!T13+Lennox!T13+Winner!T13+Parkston!T13+'Parkston (Parkston)'!T13+'Parkston (SESD)'!T13+Platte!T13+'Platte (SESD)'!T13+'Redfield (Parkston)'!T13+Scotland!T13+'S. Central (SESD)'!T13+'T-D'!T13+'T-D (Parkston)'!T13+'Todd County'!T13+Bridgewater!T13+'Geddes-DCHS (Parkston)'!T13+'South Central'!T13+'BH (Districts)'!T13+'Parkston (Districts)'!T13)</f>
        <v>4</v>
      </c>
      <c r="U13" s="2">
        <f>SUM('Andes Central'!U13+Avon!U13+Beresford!U13+'Bon Homme (2)'!U13+'Beresford (BH)'!U13+BHJV!U13+'Bon Homme'!U13+'Lennox (BH)'!U13+Chamberlain!U13+Gregory!U13+Hanson!U13+Lennox!U13+Winner!U13+Parkston!U13+'Parkston (Parkston)'!U13+'Parkston (SESD)'!U13+Platte!U13+'Platte (SESD)'!U13+'Redfield (Parkston)'!U13+Scotland!U13+'S. Central (SESD)'!U13+'T-D'!U13+'T-D (Parkston)'!U13+'Todd County'!U13+Bridgewater!U13+'Geddes-DCHS (Parkston)'!U13+'South Central'!U13+'BH (Districts)'!U13+'Parkston (Districts)'!U13)</f>
        <v>2</v>
      </c>
      <c r="V13" s="40">
        <f t="shared" si="4"/>
        <v>0.06896551724137931</v>
      </c>
    </row>
    <row r="14" spans="1:22" ht="15.75">
      <c r="A14" s="10" t="s">
        <v>54</v>
      </c>
      <c r="B14" s="2">
        <f>SUM('Andes Central'!B14+Avon!B14+Beresford!B14+'Bon Homme (2)'!B14+'Beresford (BH)'!B14+BHJV!B14+'Bon Homme'!B14+'Lennox (BH)'!B14+Chamberlain!B14+Gregory!B14+Hanson!B14+Lennox!B14+Winner!B14+Parkston!B14+'Parkston (Parkston)'!B14+'Parkston (SESD)'!B14+Platte!B14+'Platte (SESD)'!B14+'Redfield (Parkston)'!B14+Scotland!B14+'S. Central (SESD)'!B14+'T-D'!B14+'T-D (Parkston)'!B14+'Todd County'!B14+Bridgewater!B14+'Geddes-DCHS (Parkston)'!B14+'South Central'!B14+'BH (Districts)'!B14+'Parkston (Districts)'!B14)</f>
        <v>82</v>
      </c>
      <c r="C14" s="2">
        <f>SUM('Andes Central'!C14+Avon!C14+Beresford!C14+'Bon Homme (2)'!C14+'Beresford (BH)'!C14+BHJV!C14+'Bon Homme'!C14+'Lennox (BH)'!C14+Chamberlain!C14+Gregory!C14+Hanson!C14+Lennox!C14+Winner!C14+Parkston!C14+'Parkston (Parkston)'!C14+'Parkston (SESD)'!C14+Platte!C14+'Platte (SESD)'!C14+'Redfield (Parkston)'!C14+Scotland!C14+'S. Central (SESD)'!C14+'T-D'!C14+'T-D (Parkston)'!C14+'Todd County'!C14+Bridgewater!C14+'Geddes-DCHS (Parkston)'!C14+'South Central'!C14+'BH (Districts)'!C14+'Parkston (Districts)'!C14)</f>
        <v>160</v>
      </c>
      <c r="D14" s="2">
        <f>SUM('Andes Central'!D14+Avon!D14+Beresford!D14+'Bon Homme (2)'!D14+'Beresford (BH)'!D14+BHJV!D14+'Bon Homme'!D14+'Lennox (BH)'!D14+Chamberlain!D14+Gregory!D14+Hanson!D14+Lennox!D14+Winner!D14+Parkston!D14+'Parkston (Parkston)'!D14+'Parkston (SESD)'!D14+Platte!D14+'Platte (SESD)'!D14+'Redfield (Parkston)'!D14+Scotland!D14+'S. Central (SESD)'!D14+'T-D'!D14+'T-D (Parkston)'!D14+'Todd County'!D14+Bridgewater!D14+'Geddes-DCHS (Parkston)'!D14+'South Central'!D14+'BH (Districts)'!D14+'Parkston (Districts)'!D14)</f>
        <v>224</v>
      </c>
      <c r="E14" s="2">
        <f>SUM('Andes Central'!E14+Avon!E14+Beresford!E14+'Bon Homme (2)'!E14+'Beresford (BH)'!E14+BHJV!E14+'Bon Homme'!E14+'Lennox (BH)'!E14+Chamberlain!E14+Gregory!E14+Hanson!E14+Lennox!E14+Winner!E14+Parkston!E14+'Parkston (Parkston)'!E14+'Parkston (SESD)'!E14+Platte!E14+'Platte (SESD)'!E14+'Redfield (Parkston)'!E14+Scotland!E14+'S. Central (SESD)'!E14+'T-D'!E14+'T-D (Parkston)'!E14+'Todd County'!E14+Bridgewater!E14+'Geddes-DCHS (Parkston)'!E14+'South Central'!E14+'BH (Districts)'!E14+'Parkston (Districts)'!E14)</f>
        <v>113</v>
      </c>
      <c r="F14" s="2">
        <f>SUM('Andes Central'!F14+Avon!F14+Beresford!F14+'Bon Homme (2)'!F14+'Beresford (BH)'!F14+BHJV!F14+'Bon Homme'!F14+'Lennox (BH)'!F14+Chamberlain!F14+Gregory!F14+Hanson!F14+Lennox!F14+Winner!F14+Parkston!F14+'Parkston (Parkston)'!F14+'Parkston (SESD)'!F14+Platte!F14+'Platte (SESD)'!F14+'Redfield (Parkston)'!F14+Scotland!F14+'S. Central (SESD)'!F14+'T-D'!F14+'T-D (Parkston)'!F14+'Todd County'!F14+Bridgewater!F14+'Geddes-DCHS (Parkston)'!F14+'South Central'!F14+'BH (Districts)'!F14+'Parkston (Districts)'!F14)</f>
        <v>497</v>
      </c>
      <c r="G14" s="14">
        <f t="shared" si="2"/>
        <v>0.772635814889336</v>
      </c>
      <c r="H14" s="9">
        <f t="shared" si="0"/>
        <v>1.951219512195122</v>
      </c>
      <c r="I14" s="2">
        <f>SUM('Andes Central'!I14+Avon!I14+Beresford!I14+'Bon Homme (2)'!I14+'Beresford (BH)'!I14+BHJV!I14+'Bon Homme'!I14+'Lennox (BH)'!I14+Chamberlain!I14+Gregory!I14+Hanson!I14+Lennox!I14+Winner!I14+Parkston!I14+'Parkston (Parkston)'!I14+'Parkston (SESD)'!I14+Platte!I14+'Platte (SESD)'!I14+'Redfield (Parkston)'!I14+Scotland!I14+'S. Central (SESD)'!I14+'T-D'!I14+'T-D (Parkston)'!I14+'Todd County'!I14+Bridgewater!I14+'Geddes-DCHS (Parkston)'!I14+'South Central'!I14+'BH (Districts)'!I14+'Parkston (Districts)'!I14)</f>
        <v>268</v>
      </c>
      <c r="J14" s="2">
        <f>SUM('Andes Central'!J14+Avon!J14+Beresford!J14+'Bon Homme (2)'!J14+'Beresford (BH)'!J14+BHJV!J14+'Bon Homme'!J14+'Lennox (BH)'!J14+Chamberlain!J14+Gregory!J14+Hanson!J14+Lennox!J14+Winner!J14+Parkston!J14+'Parkston (Parkston)'!J14+'Parkston (SESD)'!J14+Platte!J14+'Platte (SESD)'!J14+'Redfield (Parkston)'!J14+Scotland!J14+'S. Central (SESD)'!J14+'T-D'!J14+'T-D (Parkston)'!J14+'Todd County'!J14+Bridgewater!J14+'Geddes-DCHS (Parkston)'!J14+'South Central'!J14+'BH (Districts)'!J14+'Parkston (Districts)'!J14)</f>
        <v>288</v>
      </c>
      <c r="K14" s="14">
        <f t="shared" si="1"/>
        <v>0.9305555555555556</v>
      </c>
      <c r="L14" s="2">
        <f>SUM('Andes Central'!L14+Avon!L14+Beresford!L14+'Bon Homme (2)'!L14+'Beresford (BH)'!L14+BHJV!L14+'Bon Homme'!L14+'Lennox (BH)'!L14+Chamberlain!L14+Gregory!L14+Hanson!L14+Lennox!L14+Winner!L14+Parkston!L14+'Parkston (Parkston)'!L14+'Parkston (SESD)'!L14+Platte!L14+'Platte (SESD)'!L14+'Redfield (Parkston)'!L14+Scotland!L14+'S. Central (SESD)'!L14+'T-D'!L14+'T-D (Parkston)'!L14+'Todd County'!L14+Bridgewater!L14+'Geddes-DCHS (Parkston)'!L14+'South Central'!L14+'BH (Districts)'!L14+'Parkston (Districts)'!L14)</f>
        <v>19</v>
      </c>
      <c r="M14" s="2">
        <f>SUM('Andes Central'!M14+Avon!M14+Beresford!M14+'Bon Homme (2)'!M14+'Beresford (BH)'!M14+BHJV!M14+'Bon Homme'!M14+'Lennox (BH)'!M14+Chamberlain!M14+Gregory!M14+Hanson!M14+Lennox!M14+Winner!M14+Parkston!M14+'Parkston (Parkston)'!M14+'Parkston (SESD)'!M14+Platte!M14+'Platte (SESD)'!M14+'Redfield (Parkston)'!M14+Scotland!M14+'S. Central (SESD)'!M14+'T-D'!M14+'T-D (Parkston)'!M14+'Todd County'!M14+Bridgewater!M14+'Geddes-DCHS (Parkston)'!M14+'South Central'!M14+'BH (Districts)'!M14+'Parkston (Districts)'!M14)</f>
        <v>163</v>
      </c>
      <c r="N14" s="2">
        <f>SUM('Andes Central'!N14+Avon!N14+Beresford!N14+'Bon Homme (2)'!N14+'Beresford (BH)'!N14+BHJV!N14+'Bon Homme'!N14+'Lennox (BH)'!N14+Chamberlain!N14+Gregory!N14+Hanson!N14+Lennox!N14+Winner!N14+Parkston!N14+'Parkston (Parkston)'!N14+'Parkston (SESD)'!N14+Platte!N14+'Platte (SESD)'!N14+'Redfield (Parkston)'!N14+Scotland!N14+'S. Central (SESD)'!N14+'T-D'!N14+'T-D (Parkston)'!N14+'Todd County'!N14+Bridgewater!N14+'Geddes-DCHS (Parkston)'!N14+'South Central'!N14+'BH (Districts)'!N14+'Parkston (Districts)'!N14)</f>
        <v>123</v>
      </c>
      <c r="O14" s="2">
        <f>SUM('Andes Central'!O14+Avon!O14+Beresford!O14+'Bon Homme (2)'!O14+'Beresford (BH)'!O14+BHJV!O14+'Bon Homme'!O14+'Lennox (BH)'!O14+Chamberlain!O14+Gregory!O14+Hanson!O14+Lennox!O14+Winner!O14+Parkston!O14+'Parkston (Parkston)'!O14+'Parkston (SESD)'!O14+Platte!O14+'Platte (SESD)'!O14+'Redfield (Parkston)'!O14+Scotland!O14+'S. Central (SESD)'!O14+'T-D'!O14+'T-D (Parkston)'!O14+'Todd County'!O14+Bridgewater!O14+'Geddes-DCHS (Parkston)'!O14+'South Central'!O14+'BH (Districts)'!O14+'Parkston (Districts)'!O14)</f>
        <v>7</v>
      </c>
      <c r="P14" s="2">
        <f>SUM('Andes Central'!P14+Avon!P14+Beresford!P14+'Bon Homme (2)'!P14+'Beresford (BH)'!P14+BHJV!P14+'Bon Homme'!P14+'Lennox (BH)'!P14+Chamberlain!P14+Gregory!P14+Hanson!P14+Lennox!P14+Winner!P14+Parkston!P14+'Parkston (Parkston)'!P14+'Parkston (SESD)'!P14+Platte!P14+'Platte (SESD)'!P14+'Redfield (Parkston)'!P14+Scotland!P14+'S. Central (SESD)'!P14+'T-D'!P14+'T-D (Parkston)'!P14+'Todd County'!P14+Bridgewater!P14+'Geddes-DCHS (Parkston)'!P14+'South Central'!P14+'BH (Districts)'!P14+'Parkston (Districts)'!P14)</f>
        <v>38</v>
      </c>
      <c r="Q14" s="2">
        <f>SUM('Andes Central'!Q14+Avon!Q14+Beresford!Q14+'Bon Homme (2)'!Q14+'Beresford (BH)'!Q14+BHJV!Q14+'Bon Homme'!Q14+'Lennox (BH)'!Q14+Chamberlain!Q14+Gregory!Q14+Hanson!Q14+Lennox!Q14+Winner!Q14+Parkston!Q14+'Parkston (Parkston)'!Q14+'Parkston (SESD)'!Q14+Platte!Q14+'Platte (SESD)'!Q14+'Redfield (Parkston)'!Q14+Scotland!Q14+'S. Central (SESD)'!Q14+'T-D'!Q14+'T-D (Parkston)'!Q14+'Todd County'!Q14+Bridgewater!Q14+'Geddes-DCHS (Parkston)'!Q14+'South Central'!Q14+'BH (Districts)'!Q14+'Parkston (Districts)'!Q14)</f>
        <v>36</v>
      </c>
      <c r="R14" s="41">
        <f t="shared" si="3"/>
        <v>0.4634146341463415</v>
      </c>
      <c r="S14" s="2">
        <f>SUM('Andes Central'!S14+Avon!S14+Beresford!S14+'Bon Homme (2)'!S14+'Beresford (BH)'!S14+BHJV!S14+'Bon Homme'!S14+'Lennox (BH)'!S14+Chamberlain!S14+Gregory!S14+Hanson!S14+Lennox!S14+Winner!S14+Parkston!S14+'Parkston (Parkston)'!S14+'Parkston (SESD)'!S14+Platte!S14+'Platte (SESD)'!S14+'Redfield (Parkston)'!S14+Scotland!S14+'S. Central (SESD)'!S14+'T-D'!S14+'T-D (Parkston)'!S14+'Todd County'!S14+Bridgewater!S14+'Geddes-DCHS (Parkston)'!S14+'South Central'!S14+'BH (Districts)'!S14+'Parkston (Districts)'!S14)</f>
        <v>60</v>
      </c>
      <c r="T14" s="2">
        <f>SUM('Andes Central'!T14+Avon!T14+Beresford!T14+'Bon Homme (2)'!T14+'Beresford (BH)'!T14+BHJV!T14+'Bon Homme'!T14+'Lennox (BH)'!T14+Chamberlain!T14+Gregory!T14+Hanson!T14+Lennox!T14+Winner!T14+Parkston!T14+'Parkston (Parkston)'!T14+'Parkston (SESD)'!T14+Platte!T14+'Platte (SESD)'!T14+'Redfield (Parkston)'!T14+Scotland!T14+'S. Central (SESD)'!T14+'T-D'!T14+'T-D (Parkston)'!T14+'Todd County'!T14+Bridgewater!T14+'Geddes-DCHS (Parkston)'!T14+'South Central'!T14+'BH (Districts)'!T14+'Parkston (Districts)'!T14)</f>
        <v>32</v>
      </c>
      <c r="U14" s="2">
        <f>SUM('Andes Central'!U14+Avon!U14+Beresford!U14+'Bon Homme (2)'!U14+'Beresford (BH)'!U14+BHJV!U14+'Bon Homme'!U14+'Lennox (BH)'!U14+Chamberlain!U14+Gregory!U14+Hanson!U14+Lennox!U14+Winner!U14+Parkston!U14+'Parkston (Parkston)'!U14+'Parkston (SESD)'!U14+Platte!U14+'Platte (SESD)'!U14+'Redfield (Parkston)'!U14+Scotland!U14+'S. Central (SESD)'!U14+'T-D'!U14+'T-D (Parkston)'!U14+'Todd County'!U14+Bridgewater!U14+'Geddes-DCHS (Parkston)'!U14+'South Central'!U14+'BH (Districts)'!U14+'Parkston (Districts)'!U14)</f>
        <v>32</v>
      </c>
      <c r="V14" s="40">
        <f t="shared" si="4"/>
        <v>1.1219512195121952</v>
      </c>
    </row>
    <row r="15" spans="1:22" ht="15.75">
      <c r="A15" s="10" t="s">
        <v>59</v>
      </c>
      <c r="B15" s="2">
        <f>SUM('Andes Central'!B15+Avon!B15+Beresford!B15+'Bon Homme (2)'!B15+'Beresford (BH)'!B15+BHJV!B15+'Bon Homme'!B15+'Lennox (BH)'!B15+Chamberlain!B15+Gregory!B15+Hanson!B15+Lennox!B15+Winner!B15+Parkston!B15+'Parkston (Parkston)'!B15+'Parkston (SESD)'!B15+Platte!B15+'Platte (SESD)'!B15+'Redfield (Parkston)'!B15+Scotland!B15+'S. Central (SESD)'!B15+'T-D'!B15+'T-D (Parkston)'!B15+'Todd County'!B15+Bridgewater!B15+'Geddes-DCHS (Parkston)'!B15+'South Central'!B15+'BH (Districts)'!B15+'Parkston (Districts)'!B15)</f>
        <v>88</v>
      </c>
      <c r="C15" s="2">
        <f>SUM('Andes Central'!C15+Avon!C15+Beresford!C15+'Bon Homme (2)'!C15+'Beresford (BH)'!C15+BHJV!C15+'Bon Homme'!C15+'Lennox (BH)'!C15+Chamberlain!C15+Gregory!C15+Hanson!C15+Lennox!C15+Winner!C15+Parkston!C15+'Parkston (Parkston)'!C15+'Parkston (SESD)'!C15+Platte!C15+'Platte (SESD)'!C15+'Redfield (Parkston)'!C15+Scotland!C15+'S. Central (SESD)'!C15+'T-D'!C15+'T-D (Parkston)'!C15+'Todd County'!C15+Bridgewater!C15+'Geddes-DCHS (Parkston)'!C15+'South Central'!C15+'BH (Districts)'!C15+'Parkston (Districts)'!C15)</f>
        <v>61</v>
      </c>
      <c r="D15" s="2">
        <f>SUM('Andes Central'!D15+Avon!D15+Beresford!D15+'Bon Homme (2)'!D15+'Beresford (BH)'!D15+BHJV!D15+'Bon Homme'!D15+'Lennox (BH)'!D15+Chamberlain!D15+Gregory!D15+Hanson!D15+Lennox!D15+Winner!D15+Parkston!D15+'Parkston (Parkston)'!D15+'Parkston (SESD)'!D15+Platte!D15+'Platte (SESD)'!D15+'Redfield (Parkston)'!D15+Scotland!D15+'S. Central (SESD)'!D15+'T-D'!D15+'T-D (Parkston)'!D15+'Todd County'!D15+Bridgewater!D15+'Geddes-DCHS (Parkston)'!D15+'South Central'!D15+'BH (Districts)'!D15+'Parkston (Districts)'!D15)</f>
        <v>164</v>
      </c>
      <c r="E15" s="2">
        <f>SUM('Andes Central'!E15+Avon!E15+Beresford!E15+'Bon Homme (2)'!E15+'Beresford (BH)'!E15+BHJV!E15+'Bon Homme'!E15+'Lennox (BH)'!E15+Chamberlain!E15+Gregory!E15+Hanson!E15+Lennox!E15+Winner!E15+Parkston!E15+'Parkston (Parkston)'!E15+'Parkston (SESD)'!E15+Platte!E15+'Platte (SESD)'!E15+'Redfield (Parkston)'!E15+Scotland!E15+'S. Central (SESD)'!E15+'T-D'!E15+'T-D (Parkston)'!E15+'Todd County'!E15+Bridgewater!E15+'Geddes-DCHS (Parkston)'!E15+'South Central'!E15+'BH (Districts)'!E15+'Parkston (Districts)'!E15)</f>
        <v>59</v>
      </c>
      <c r="F15" s="2">
        <f>SUM('Andes Central'!F15+Avon!F15+Beresford!F15+'Bon Homme (2)'!F15+'Beresford (BH)'!F15+BHJV!F15+'Bon Homme'!F15+'Lennox (BH)'!F15+Chamberlain!F15+Gregory!F15+Hanson!F15+Lennox!F15+Winner!F15+Parkston!F15+'Parkston (Parkston)'!F15+'Parkston (SESD)'!F15+Platte!F15+'Platte (SESD)'!F15+'Redfield (Parkston)'!F15+Scotland!F15+'S. Central (SESD)'!F15+'T-D'!F15+'T-D (Parkston)'!F15+'Todd County'!F15+Bridgewater!F15+'Geddes-DCHS (Parkston)'!F15+'South Central'!F15+'BH (Districts)'!F15+'Parkston (Districts)'!F15)</f>
        <v>284</v>
      </c>
      <c r="G15" s="14">
        <f t="shared" si="2"/>
        <v>0.7922535211267606</v>
      </c>
      <c r="H15" s="9">
        <f t="shared" si="0"/>
        <v>0.6931818181818182</v>
      </c>
      <c r="I15" s="2">
        <f>SUM('Andes Central'!I15+Avon!I15+Beresford!I15+'Bon Homme (2)'!I15+'Beresford (BH)'!I15+BHJV!I15+'Bon Homme'!I15+'Lennox (BH)'!I15+Chamberlain!I15+Gregory!I15+Hanson!I15+Lennox!I15+Winner!I15+Parkston!I15+'Parkston (Parkston)'!I15+'Parkston (SESD)'!I15+Platte!I15+'Platte (SESD)'!I15+'Redfield (Parkston)'!I15+Scotland!I15+'S. Central (SESD)'!I15+'T-D'!I15+'T-D (Parkston)'!I15+'Todd County'!I15+Bridgewater!I15+'Geddes-DCHS (Parkston)'!I15+'South Central'!I15+'BH (Districts)'!I15+'Parkston (Districts)'!I15)</f>
        <v>180</v>
      </c>
      <c r="J15" s="2">
        <f>SUM('Andes Central'!J15+Avon!J15+Beresford!J15+'Bon Homme (2)'!J15+'Beresford (BH)'!J15+BHJV!J15+'Bon Homme'!J15+'Lennox (BH)'!J15+Chamberlain!J15+Gregory!J15+Hanson!J15+Lennox!J15+Winner!J15+Parkston!J15+'Parkston (Parkston)'!J15+'Parkston (SESD)'!J15+Platte!J15+'Platte (SESD)'!J15+'Redfield (Parkston)'!J15+Scotland!J15+'S. Central (SESD)'!J15+'T-D'!J15+'T-D (Parkston)'!J15+'Todd County'!J15+Bridgewater!J15+'Geddes-DCHS (Parkston)'!J15+'South Central'!J15+'BH (Districts)'!J15+'Parkston (Districts)'!J15)</f>
        <v>208</v>
      </c>
      <c r="K15" s="14">
        <f t="shared" si="1"/>
        <v>0.8653846153846154</v>
      </c>
      <c r="L15" s="2">
        <f>SUM('Andes Central'!L15+Avon!L15+Beresford!L15+'Bon Homme (2)'!L15+'Beresford (BH)'!L15+BHJV!L15+'Bon Homme'!L15+'Lennox (BH)'!L15+Chamberlain!L15+Gregory!L15+Hanson!L15+Lennox!L15+Winner!L15+Parkston!L15+'Parkston (Parkston)'!L15+'Parkston (SESD)'!L15+Platte!L15+'Platte (SESD)'!L15+'Redfield (Parkston)'!L15+Scotland!L15+'S. Central (SESD)'!L15+'T-D'!L15+'T-D (Parkston)'!L15+'Todd County'!L15+Bridgewater!L15+'Geddes-DCHS (Parkston)'!L15+'South Central'!L15+'BH (Districts)'!L15+'Parkston (Districts)'!L15)</f>
        <v>24</v>
      </c>
      <c r="M15" s="2">
        <f>SUM('Andes Central'!M15+Avon!M15+Beresford!M15+'Bon Homme (2)'!M15+'Beresford (BH)'!M15+BHJV!M15+'Bon Homme'!M15+'Lennox (BH)'!M15+Chamberlain!M15+Gregory!M15+Hanson!M15+Lennox!M15+Winner!M15+Parkston!M15+'Parkston (Parkston)'!M15+'Parkston (SESD)'!M15+Platte!M15+'Platte (SESD)'!M15+'Redfield (Parkston)'!M15+Scotland!M15+'S. Central (SESD)'!M15+'T-D'!M15+'T-D (Parkston)'!M15+'Todd County'!M15+Bridgewater!M15+'Geddes-DCHS (Parkston)'!M15+'South Central'!M15+'BH (Districts)'!M15+'Parkston (Districts)'!M15)</f>
        <v>104</v>
      </c>
      <c r="N15" s="2">
        <f>SUM('Andes Central'!N15+Avon!N15+Beresford!N15+'Bon Homme (2)'!N15+'Beresford (BH)'!N15+BHJV!N15+'Bon Homme'!N15+'Lennox (BH)'!N15+Chamberlain!N15+Gregory!N15+Hanson!N15+Lennox!N15+Winner!N15+Parkston!N15+'Parkston (Parkston)'!N15+'Parkston (SESD)'!N15+Platte!N15+'Platte (SESD)'!N15+'Redfield (Parkston)'!N15+Scotland!N15+'S. Central (SESD)'!N15+'T-D'!N15+'T-D (Parkston)'!N15+'Todd County'!N15+Bridgewater!N15+'Geddes-DCHS (Parkston)'!N15+'South Central'!N15+'BH (Districts)'!N15+'Parkston (Districts)'!N15)</f>
        <v>90</v>
      </c>
      <c r="O15" s="2">
        <f>SUM('Andes Central'!O15+Avon!O15+Beresford!O15+'Bon Homme (2)'!O15+'Beresford (BH)'!O15+BHJV!O15+'Bon Homme'!O15+'Lennox (BH)'!O15+Chamberlain!O15+Gregory!O15+Hanson!O15+Lennox!O15+Winner!O15+Parkston!O15+'Parkston (Parkston)'!O15+'Parkston (SESD)'!O15+Platte!O15+'Platte (SESD)'!O15+'Redfield (Parkston)'!O15+Scotland!O15+'S. Central (SESD)'!O15+'T-D'!O15+'T-D (Parkston)'!O15+'Todd County'!O15+Bridgewater!O15+'Geddes-DCHS (Parkston)'!O15+'South Central'!O15+'BH (Districts)'!O15+'Parkston (Districts)'!O15)</f>
        <v>13</v>
      </c>
      <c r="P15" s="2">
        <f>SUM('Andes Central'!P15+Avon!P15+Beresford!P15+'Bon Homme (2)'!P15+'Beresford (BH)'!P15+BHJV!P15+'Bon Homme'!P15+'Lennox (BH)'!P15+Chamberlain!P15+Gregory!P15+Hanson!P15+Lennox!P15+Winner!P15+Parkston!P15+'Parkston (Parkston)'!P15+'Parkston (SESD)'!P15+Platte!P15+'Platte (SESD)'!P15+'Redfield (Parkston)'!P15+Scotland!P15+'S. Central (SESD)'!P15+'T-D'!P15+'T-D (Parkston)'!P15+'Todd County'!P15+Bridgewater!P15+'Geddes-DCHS (Parkston)'!P15+'South Central'!P15+'BH (Districts)'!P15+'Parkston (Districts)'!P15)</f>
        <v>48</v>
      </c>
      <c r="Q15" s="2">
        <f>SUM('Andes Central'!Q15+Avon!Q15+Beresford!Q15+'Bon Homme (2)'!Q15+'Beresford (BH)'!Q15+BHJV!Q15+'Bon Homme'!Q15+'Lennox (BH)'!Q15+Chamberlain!Q15+Gregory!Q15+Hanson!Q15+Lennox!Q15+Winner!Q15+Parkston!Q15+'Parkston (Parkston)'!Q15+'Parkston (SESD)'!Q15+Platte!Q15+'Platte (SESD)'!Q15+'Redfield (Parkston)'!Q15+Scotland!Q15+'S. Central (SESD)'!Q15+'T-D'!Q15+'T-D (Parkston)'!Q15+'Todd County'!Q15+Bridgewater!Q15+'Geddes-DCHS (Parkston)'!Q15+'South Central'!Q15+'BH (Districts)'!Q15+'Parkston (Districts)'!Q15)</f>
        <v>34</v>
      </c>
      <c r="R15" s="41">
        <f t="shared" si="3"/>
        <v>0.5454545454545454</v>
      </c>
      <c r="S15" s="2">
        <f>SUM('Andes Central'!S15+Avon!S15+Beresford!S15+'Bon Homme (2)'!S15+'Beresford (BH)'!S15+BHJV!S15+'Bon Homme'!S15+'Lennox (BH)'!S15+Chamberlain!S15+Gregory!S15+Hanson!S15+Lennox!S15+Winner!S15+Parkston!S15+'Parkston (Parkston)'!S15+'Parkston (SESD)'!S15+Platte!S15+'Platte (SESD)'!S15+'Redfield (Parkston)'!S15+Scotland!S15+'S. Central (SESD)'!S15+'T-D'!S15+'T-D (Parkston)'!S15+'Todd County'!S15+Bridgewater!S15+'Geddes-DCHS (Parkston)'!S15+'South Central'!S15+'BH (Districts)'!S15+'Parkston (Districts)'!S15)</f>
        <v>22</v>
      </c>
      <c r="T15" s="2">
        <f>SUM('Andes Central'!T15+Avon!T15+Beresford!T15+'Bon Homme (2)'!T15+'Beresford (BH)'!T15+BHJV!T15+'Bon Homme'!T15+'Lennox (BH)'!T15+Chamberlain!T15+Gregory!T15+Hanson!T15+Lennox!T15+Winner!T15+Parkston!T15+'Parkston (Parkston)'!T15+'Parkston (SESD)'!T15+Platte!T15+'Platte (SESD)'!T15+'Redfield (Parkston)'!T15+Scotland!T15+'S. Central (SESD)'!T15+'T-D'!T15+'T-D (Parkston)'!T15+'Todd County'!T15+Bridgewater!T15+'Geddes-DCHS (Parkston)'!T15+'South Central'!T15+'BH (Districts)'!T15+'Parkston (Districts)'!T15)</f>
        <v>40</v>
      </c>
      <c r="U15" s="2">
        <f>SUM('Andes Central'!U15+Avon!U15+Beresford!U15+'Bon Homme (2)'!U15+'Beresford (BH)'!U15+BHJV!U15+'Bon Homme'!U15+'Lennox (BH)'!U15+Chamberlain!U15+Gregory!U15+Hanson!U15+Lennox!U15+Winner!U15+Parkston!U15+'Parkston (Parkston)'!U15+'Parkston (SESD)'!U15+Platte!U15+'Platte (SESD)'!U15+'Redfield (Parkston)'!U15+Scotland!U15+'S. Central (SESD)'!U15+'T-D'!U15+'T-D (Parkston)'!U15+'Todd County'!U15+Bridgewater!U15+'Geddes-DCHS (Parkston)'!U15+'South Central'!U15+'BH (Districts)'!U15+'Parkston (Districts)'!U15)</f>
        <v>16</v>
      </c>
      <c r="V15" s="40">
        <f t="shared" si="4"/>
        <v>0.7045454545454546</v>
      </c>
    </row>
    <row r="16" spans="1:22" ht="15.75">
      <c r="A16" s="10" t="s">
        <v>60</v>
      </c>
      <c r="B16" s="2">
        <f>SUM('Andes Central'!B16+Avon!B16+Beresford!B16+'Bon Homme (2)'!B16+'Beresford (BH)'!B16+BHJV!B16+'Bon Homme'!B16+'Lennox (BH)'!B16+Chamberlain!B16+Gregory!B16+Hanson!B16+Lennox!B16+Winner!B16+Parkston!B16+'Parkston (Parkston)'!B16+'Parkston (SESD)'!B16+Platte!B16+'Platte (SESD)'!B16+'Redfield (Parkston)'!B16+Scotland!B16+'S. Central (SESD)'!B16+'T-D'!B16+'T-D (Parkston)'!B16+'Todd County'!B16+Bridgewater!B16+'Geddes-DCHS (Parkston)'!B16+'South Central'!B16+'BH (Districts)'!B16+'Parkston (Districts)'!B16)</f>
        <v>88</v>
      </c>
      <c r="C16" s="2">
        <f>SUM('Andes Central'!C16+Avon!C16+Beresford!C16+'Bon Homme (2)'!C16+'Beresford (BH)'!C16+BHJV!C16+'Bon Homme'!C16+'Lennox (BH)'!C16+Chamberlain!C16+Gregory!C16+Hanson!C16+Lennox!C16+Winner!C16+Parkston!C16+'Parkston (Parkston)'!C16+'Parkston (SESD)'!C16+Platte!C16+'Platte (SESD)'!C16+'Redfield (Parkston)'!C16+Scotland!C16+'S. Central (SESD)'!C16+'T-D'!C16+'T-D (Parkston)'!C16+'Todd County'!C16+Bridgewater!C16+'Geddes-DCHS (Parkston)'!C16+'South Central'!C16+'BH (Districts)'!C16+'Parkston (Districts)'!C16)</f>
        <v>96</v>
      </c>
      <c r="D16" s="2">
        <f>SUM('Andes Central'!D16+Avon!D16+Beresford!D16+'Bon Homme (2)'!D16+'Beresford (BH)'!D16+BHJV!D16+'Bon Homme'!D16+'Lennox (BH)'!D16+Chamberlain!D16+Gregory!D16+Hanson!D16+Lennox!D16+Winner!D16+Parkston!D16+'Parkston (Parkston)'!D16+'Parkston (SESD)'!D16+Platte!D16+'Platte (SESD)'!D16+'Redfield (Parkston)'!D16+Scotland!D16+'S. Central (SESD)'!D16+'T-D'!D16+'T-D (Parkston)'!D16+'Todd County'!D16+Bridgewater!D16+'Geddes-DCHS (Parkston)'!D16+'South Central'!D16+'BH (Districts)'!D16+'Parkston (Districts)'!D16)</f>
        <v>221</v>
      </c>
      <c r="E16" s="2">
        <f>SUM('Andes Central'!E16+Avon!E16+Beresford!E16+'Bon Homme (2)'!E16+'Beresford (BH)'!E16+BHJV!E16+'Bon Homme'!E16+'Lennox (BH)'!E16+Chamberlain!E16+Gregory!E16+Hanson!E16+Lennox!E16+Winner!E16+Parkston!E16+'Parkston (Parkston)'!E16+'Parkston (SESD)'!E16+Platte!E16+'Platte (SESD)'!E16+'Redfield (Parkston)'!E16+Scotland!E16+'S. Central (SESD)'!E16+'T-D'!E16+'T-D (Parkston)'!E16+'Todd County'!E16+Bridgewater!E16+'Geddes-DCHS (Parkston)'!E16+'South Central'!E16+'BH (Districts)'!E16+'Parkston (Districts)'!E16)</f>
        <v>93</v>
      </c>
      <c r="F16" s="2">
        <f>SUM('Andes Central'!F16+Avon!F16+Beresford!F16+'Bon Homme (2)'!F16+'Beresford (BH)'!F16+BHJV!F16+'Bon Homme'!F16+'Lennox (BH)'!F16+Chamberlain!F16+Gregory!F16+Hanson!F16+Lennox!F16+Winner!F16+Parkston!F16+'Parkston (Parkston)'!F16+'Parkston (SESD)'!F16+Platte!F16+'Platte (SESD)'!F16+'Redfield (Parkston)'!F16+Scotland!F16+'S. Central (SESD)'!F16+'T-D'!F16+'T-D (Parkston)'!F16+'Todd County'!F16+Bridgewater!F16+'Geddes-DCHS (Parkston)'!F16+'South Central'!F16+'BH (Districts)'!F16+'Parkston (Districts)'!F16)</f>
        <v>416</v>
      </c>
      <c r="G16" s="14">
        <f t="shared" si="2"/>
        <v>0.7620192307692307</v>
      </c>
      <c r="H16" s="9">
        <f t="shared" si="0"/>
        <v>1.0909090909090908</v>
      </c>
      <c r="I16" s="2">
        <f>SUM('Andes Central'!I16+Avon!I16+Beresford!I16+'Bon Homme (2)'!I16+'Beresford (BH)'!I16+BHJV!I16+'Bon Homme'!I16+'Lennox (BH)'!I16+Chamberlain!I16+Gregory!I16+Hanson!I16+Lennox!I16+Winner!I16+Parkston!I16+'Parkston (Parkston)'!I16+'Parkston (SESD)'!I16+Platte!I16+'Platte (SESD)'!I16+'Redfield (Parkston)'!I16+Scotland!I16+'S. Central (SESD)'!I16+'T-D'!I16+'T-D (Parkston)'!I16+'Todd County'!I16+Bridgewater!I16+'Geddes-DCHS (Parkston)'!I16+'South Central'!I16+'BH (Districts)'!I16+'Parkston (Districts)'!I16)</f>
        <v>94</v>
      </c>
      <c r="J16" s="2">
        <f>SUM('Andes Central'!J16+Avon!J16+Beresford!J16+'Bon Homme (2)'!J16+'Beresford (BH)'!J16+BHJV!J16+'Bon Homme'!J16+'Lennox (BH)'!J16+Chamberlain!J16+Gregory!J16+Hanson!J16+Lennox!J16+Winner!J16+Parkston!J16+'Parkston (Parkston)'!J16+'Parkston (SESD)'!J16+Platte!J16+'Platte (SESD)'!J16+'Redfield (Parkston)'!J16+Scotland!J16+'S. Central (SESD)'!J16+'T-D'!J16+'T-D (Parkston)'!J16+'Todd County'!J16+Bridgewater!J16+'Geddes-DCHS (Parkston)'!J16+'South Central'!J16+'BH (Districts)'!J16+'Parkston (Districts)'!J16)</f>
        <v>113</v>
      </c>
      <c r="K16" s="14">
        <f t="shared" si="1"/>
        <v>0.831858407079646</v>
      </c>
      <c r="L16" s="2">
        <f>SUM('Andes Central'!L16+Avon!L16+Beresford!L16+'Bon Homme (2)'!L16+'Beresford (BH)'!L16+BHJV!L16+'Bon Homme'!L16+'Lennox (BH)'!L16+Chamberlain!L16+Gregory!L16+Hanson!L16+Lennox!L16+Winner!L16+Parkston!L16+'Parkston (Parkston)'!L16+'Parkston (SESD)'!L16+Platte!L16+'Platte (SESD)'!L16+'Redfield (Parkston)'!L16+Scotland!L16+'S. Central (SESD)'!L16+'T-D'!L16+'T-D (Parkston)'!L16+'Todd County'!L16+Bridgewater!L16+'Geddes-DCHS (Parkston)'!L16+'South Central'!L16+'BH (Districts)'!L16+'Parkston (Districts)'!L16)</f>
        <v>9</v>
      </c>
      <c r="M16" s="2">
        <f>SUM('Andes Central'!M16+Avon!M16+Beresford!M16+'Bon Homme (2)'!M16+'Beresford (BH)'!M16+BHJV!M16+'Bon Homme'!M16+'Lennox (BH)'!M16+Chamberlain!M16+Gregory!M16+Hanson!M16+Lennox!M16+Winner!M16+Parkston!M16+'Parkston (Parkston)'!M16+'Parkston (SESD)'!M16+Platte!M16+'Platte (SESD)'!M16+'Redfield (Parkston)'!M16+Scotland!M16+'S. Central (SESD)'!M16+'T-D'!M16+'T-D (Parkston)'!M16+'Todd County'!M16+Bridgewater!M16+'Geddes-DCHS (Parkston)'!M16+'South Central'!M16+'BH (Districts)'!M16+'Parkston (Districts)'!M16)</f>
        <v>50</v>
      </c>
      <c r="N16" s="2">
        <f>SUM('Andes Central'!N16+Avon!N16+Beresford!N16+'Bon Homme (2)'!N16+'Beresford (BH)'!N16+BHJV!N16+'Bon Homme'!N16+'Lennox (BH)'!N16+Chamberlain!N16+Gregory!N16+Hanson!N16+Lennox!N16+Winner!N16+Parkston!N16+'Parkston (Parkston)'!N16+'Parkston (SESD)'!N16+Platte!N16+'Platte (SESD)'!N16+'Redfield (Parkston)'!N16+Scotland!N16+'S. Central (SESD)'!N16+'T-D'!N16+'T-D (Parkston)'!N16+'Todd County'!N16+Bridgewater!N16+'Geddes-DCHS (Parkston)'!N16+'South Central'!N16+'BH (Districts)'!N16+'Parkston (Districts)'!N16)</f>
        <v>88</v>
      </c>
      <c r="O16" s="2">
        <f>SUM('Andes Central'!O16+Avon!O16+Beresford!O16+'Bon Homme (2)'!O16+'Beresford (BH)'!O16+BHJV!O16+'Bon Homme'!O16+'Lennox (BH)'!O16+Chamberlain!O16+Gregory!O16+Hanson!O16+Lennox!O16+Winner!O16+Parkston!O16+'Parkston (Parkston)'!O16+'Parkston (SESD)'!O16+Platte!O16+'Platte (SESD)'!O16+'Redfield (Parkston)'!O16+Scotland!O16+'S. Central (SESD)'!O16+'T-D'!O16+'T-D (Parkston)'!O16+'Todd County'!O16+Bridgewater!O16+'Geddes-DCHS (Parkston)'!O16+'South Central'!O16+'BH (Districts)'!O16+'Parkston (Districts)'!O16)</f>
        <v>13</v>
      </c>
      <c r="P16" s="2">
        <f>SUM('Andes Central'!P16+Avon!P16+Beresford!P16+'Bon Homme (2)'!P16+'Beresford (BH)'!P16+BHJV!P16+'Bon Homme'!P16+'Lennox (BH)'!P16+Chamberlain!P16+Gregory!P16+Hanson!P16+Lennox!P16+Winner!P16+Parkston!P16+'Parkston (Parkston)'!P16+'Parkston (SESD)'!P16+Platte!P16+'Platte (SESD)'!P16+'Redfield (Parkston)'!P16+Scotland!P16+'S. Central (SESD)'!P16+'T-D'!P16+'T-D (Parkston)'!P16+'Todd County'!P16+Bridgewater!P16+'Geddes-DCHS (Parkston)'!P16+'South Central'!P16+'BH (Districts)'!P16+'Parkston (Districts)'!P16)</f>
        <v>38</v>
      </c>
      <c r="Q16" s="2">
        <f>SUM('Andes Central'!Q16+Avon!Q16+Beresford!Q16+'Bon Homme (2)'!Q16+'Beresford (BH)'!Q16+BHJV!Q16+'Bon Homme'!Q16+'Lennox (BH)'!Q16+Chamberlain!Q16+Gregory!Q16+Hanson!Q16+Lennox!Q16+Winner!Q16+Parkston!Q16+'Parkston (Parkston)'!Q16+'Parkston (SESD)'!Q16+Platte!Q16+'Platte (SESD)'!Q16+'Redfield (Parkston)'!Q16+Scotland!Q16+'S. Central (SESD)'!Q16+'T-D'!Q16+'T-D (Parkston)'!Q16+'Todd County'!Q16+Bridgewater!Q16+'Geddes-DCHS (Parkston)'!Q16+'South Central'!Q16+'BH (Districts)'!Q16+'Parkston (Districts)'!Q16)</f>
        <v>28</v>
      </c>
      <c r="R16" s="41">
        <f t="shared" si="3"/>
        <v>0.4318181818181818</v>
      </c>
      <c r="S16" s="2">
        <f>SUM('Andes Central'!S16+Avon!S16+Beresford!S16+'Bon Homme (2)'!S16+'Beresford (BH)'!S16+BHJV!S16+'Bon Homme'!S16+'Lennox (BH)'!S16+Chamberlain!S16+Gregory!S16+Hanson!S16+Lennox!S16+Winner!S16+Parkston!S16+'Parkston (Parkston)'!S16+'Parkston (SESD)'!S16+Platte!S16+'Platte (SESD)'!S16+'Redfield (Parkston)'!S16+Scotland!S16+'S. Central (SESD)'!S16+'T-D'!S16+'T-D (Parkston)'!S16+'Todd County'!S16+Bridgewater!S16+'Geddes-DCHS (Parkston)'!S16+'South Central'!S16+'BH (Districts)'!S16+'Parkston (Districts)'!S16)</f>
        <v>46</v>
      </c>
      <c r="T16" s="2">
        <f>SUM('Andes Central'!T16+Avon!T16+Beresford!T16+'Bon Homme (2)'!T16+'Beresford (BH)'!T16+BHJV!T16+'Bon Homme'!T16+'Lennox (BH)'!T16+Chamberlain!T16+Gregory!T16+Hanson!T16+Lennox!T16+Winner!T16+Parkston!T16+'Parkston (Parkston)'!T16+'Parkston (SESD)'!T16+Platte!T16+'Platte (SESD)'!T16+'Redfield (Parkston)'!T16+Scotland!T16+'S. Central (SESD)'!T16+'T-D'!T16+'T-D (Parkston)'!T16+'Todd County'!T16+Bridgewater!T16+'Geddes-DCHS (Parkston)'!T16+'South Central'!T16+'BH (Districts)'!T16+'Parkston (Districts)'!T16)</f>
        <v>21</v>
      </c>
      <c r="U16" s="2">
        <f>SUM('Andes Central'!U16+Avon!U16+Beresford!U16+'Bon Homme (2)'!U16+'Beresford (BH)'!U16+BHJV!U16+'Bon Homme'!U16+'Lennox (BH)'!U16+Chamberlain!U16+Gregory!U16+Hanson!U16+Lennox!U16+Winner!U16+Parkston!U16+'Parkston (Parkston)'!U16+'Parkston (SESD)'!U16+Platte!U16+'Platte (SESD)'!U16+'Redfield (Parkston)'!U16+Scotland!U16+'S. Central (SESD)'!U16+'T-D'!U16+'T-D (Parkston)'!U16+'Todd County'!U16+Bridgewater!U16+'Geddes-DCHS (Parkston)'!U16+'South Central'!U16+'BH (Districts)'!U16+'Parkston (Districts)'!U16)</f>
        <v>29</v>
      </c>
      <c r="V16" s="40">
        <f t="shared" si="4"/>
        <v>0.7613636363636364</v>
      </c>
    </row>
    <row r="17" spans="1:22" ht="15.75">
      <c r="A17" s="10" t="s">
        <v>61</v>
      </c>
      <c r="B17" s="2">
        <f>SUM('Andes Central'!B17+Avon!B17+Beresford!B17+'Bon Homme (2)'!B17+'Beresford (BH)'!B17+BHJV!B17+'Bon Homme'!B17+'Lennox (BH)'!B17+Chamberlain!B17+Gregory!B17+Hanson!B17+Lennox!B17+Winner!B17+Parkston!B17+'Parkston (Parkston)'!B17+'Parkston (SESD)'!B17+Platte!B17+'Platte (SESD)'!B17+'Redfield (Parkston)'!B17+Scotland!B17+'S. Central (SESD)'!B17+'T-D'!B17+'T-D (Parkston)'!B17+'Todd County'!B17+Bridgewater!B17+'Geddes-DCHS (Parkston)'!B17+'South Central'!B17+'BH (Districts)'!B17+'Parkston (Districts)'!B17)</f>
        <v>84</v>
      </c>
      <c r="C17" s="2">
        <f>SUM('Andes Central'!C17+Avon!C17+Beresford!C17+'Bon Homme (2)'!C17+'Beresford (BH)'!C17+BHJV!C17+'Bon Homme'!C17+'Lennox (BH)'!C17+Chamberlain!C17+Gregory!C17+Hanson!C17+Lennox!C17+Winner!C17+Parkston!C17+'Parkston (Parkston)'!C17+'Parkston (SESD)'!C17+Platte!C17+'Platte (SESD)'!C17+'Redfield (Parkston)'!C17+Scotland!C17+'S. Central (SESD)'!C17+'T-D'!C17+'T-D (Parkston)'!C17+'Todd County'!C17+Bridgewater!C17+'Geddes-DCHS (Parkston)'!C17+'South Central'!C17+'BH (Districts)'!C17+'Parkston (Districts)'!C17)</f>
        <v>1</v>
      </c>
      <c r="D17" s="2">
        <f>SUM('Andes Central'!D17+Avon!D17+Beresford!D17+'Bon Homme (2)'!D17+'Beresford (BH)'!D17+BHJV!D17+'Bon Homme'!D17+'Lennox (BH)'!D17+Chamberlain!D17+Gregory!D17+Hanson!D17+Lennox!D17+Winner!D17+Parkston!D17+'Parkston (Parkston)'!D17+'Parkston (SESD)'!D17+Platte!D17+'Platte (SESD)'!D17+'Redfield (Parkston)'!D17+Scotland!D17+'S. Central (SESD)'!D17+'T-D'!D17+'T-D (Parkston)'!D17+'Todd County'!D17+Bridgewater!D17+'Geddes-DCHS (Parkston)'!D17+'South Central'!D17+'BH (Districts)'!D17+'Parkston (Districts)'!D17)</f>
        <v>0</v>
      </c>
      <c r="E17" s="2">
        <f>SUM('Andes Central'!E17+Avon!E17+Beresford!E17+'Bon Homme (2)'!E17+'Beresford (BH)'!E17+BHJV!E17+'Bon Homme'!E17+'Lennox (BH)'!E17+Chamberlain!E17+Gregory!E17+Hanson!E17+Lennox!E17+Winner!E17+Parkston!E17+'Parkston (Parkston)'!E17+'Parkston (SESD)'!E17+Platte!E17+'Platte (SESD)'!E17+'Redfield (Parkston)'!E17+Scotland!E17+'S. Central (SESD)'!E17+'T-D'!E17+'T-D (Parkston)'!E17+'Todd County'!E17+Bridgewater!E17+'Geddes-DCHS (Parkston)'!E17+'South Central'!E17+'BH (Districts)'!E17+'Parkston (Districts)'!E17)</f>
        <v>2</v>
      </c>
      <c r="F17" s="2">
        <f>SUM('Andes Central'!F17+Avon!F17+Beresford!F17+'Bon Homme (2)'!F17+'Beresford (BH)'!F17+BHJV!F17+'Bon Homme'!F17+'Lennox (BH)'!F17+Chamberlain!F17+Gregory!F17+Hanson!F17+Lennox!F17+Winner!F17+Parkston!F17+'Parkston (Parkston)'!F17+'Parkston (SESD)'!F17+Platte!F17+'Platte (SESD)'!F17+'Redfield (Parkston)'!F17+Scotland!F17+'S. Central (SESD)'!F17+'T-D'!F17+'T-D (Parkston)'!F17+'Todd County'!F17+Bridgewater!F17+'Geddes-DCHS (Parkston)'!F17+'South Central'!F17+'BH (Districts)'!F17+'Parkston (Districts)'!F17)</f>
        <v>3</v>
      </c>
      <c r="G17" s="14">
        <f t="shared" si="2"/>
        <v>0.3333333333333333</v>
      </c>
      <c r="H17" s="9">
        <f t="shared" si="0"/>
        <v>0.011904761904761904</v>
      </c>
      <c r="I17" s="2">
        <v>0</v>
      </c>
      <c r="J17" s="2">
        <v>0</v>
      </c>
      <c r="K17" s="14">
        <v>0</v>
      </c>
      <c r="L17" s="2">
        <f>SUM('Andes Central'!L17+Avon!L17+Beresford!L17+'Bon Homme (2)'!L17+'Beresford (BH)'!L17+BHJV!L17+'Bon Homme'!L17+'Lennox (BH)'!L17+Chamberlain!L17+Gregory!L17+Hanson!L17+Lennox!L17+Winner!L17+Parkston!L17+'Parkston (Parkston)'!L17+'Parkston (SESD)'!L17+Platte!L17+'Platte (SESD)'!L17+'Redfield (Parkston)'!L17+Scotland!L17+'S. Central (SESD)'!L17+'T-D'!L17+'T-D (Parkston)'!L17+'Todd County'!L17+Bridgewater!L17+'Geddes-DCHS (Parkston)'!L17+'South Central'!L17+'BH (Districts)'!L17+'Parkston (Districts)'!L17)</f>
        <v>0</v>
      </c>
      <c r="M17" s="2">
        <v>0</v>
      </c>
      <c r="N17" s="2">
        <f>SUM('Andes Central'!N17+Avon!N17+Beresford!N17+'Bon Homme (2)'!N17+'Beresford (BH)'!N17+BHJV!N17+'Bon Homme'!N17+'Lennox (BH)'!N17+Chamberlain!N17+Gregory!N17+Hanson!N17+Lennox!N17+Winner!N17+Parkston!N17+'Parkston (Parkston)'!N17+'Parkston (SESD)'!N17+Platte!N17+'Platte (SESD)'!N17+'Redfield (Parkston)'!N17+Scotland!N17+'S. Central (SESD)'!N17+'T-D'!N17+'T-D (Parkston)'!N17+'Todd County'!N17+Bridgewater!N17+'Geddes-DCHS (Parkston)'!N17+'South Central'!N17+'BH (Districts)'!N17+'Parkston (Districts)'!N17)</f>
        <v>577</v>
      </c>
      <c r="O17" s="2">
        <f>SUM('Andes Central'!O17+Avon!O17+Beresford!O17+'Bon Homme (2)'!O17+'Beresford (BH)'!O17+BHJV!O17+'Bon Homme'!O17+'Lennox (BH)'!O17+Chamberlain!O17+Gregory!O17+Hanson!O17+Lennox!O17+Winner!O17+Parkston!O17+'Parkston (Parkston)'!O17+'Parkston (SESD)'!O17+Platte!O17+'Platte (SESD)'!O17+'Redfield (Parkston)'!O17+Scotland!O17+'S. Central (SESD)'!O17+'T-D'!O17+'T-D (Parkston)'!O17+'Todd County'!O17+Bridgewater!O17+'Geddes-DCHS (Parkston)'!O17+'South Central'!O17+'BH (Districts)'!O17+'Parkston (Districts)'!O17)</f>
        <v>31</v>
      </c>
      <c r="P17" s="2">
        <f>SUM('Andes Central'!P17+Avon!P17+Beresford!P17+'Bon Homme (2)'!P17+'Beresford (BH)'!P17+BHJV!P17+'Bon Homme'!P17+'Lennox (BH)'!P17+Chamberlain!P17+Gregory!P17+Hanson!P17+Lennox!P17+Winner!P17+Parkston!P17+'Parkston (Parkston)'!P17+'Parkston (SESD)'!P17+Platte!P17+'Platte (SESD)'!P17+'Redfield (Parkston)'!P17+Scotland!P17+'S. Central (SESD)'!P17+'T-D'!P17+'T-D (Parkston)'!P17+'Todd County'!P17+Bridgewater!P17+'Geddes-DCHS (Parkston)'!P17+'South Central'!P17+'BH (Districts)'!P17+'Parkston (Districts)'!P17)</f>
        <v>322</v>
      </c>
      <c r="Q17" s="2">
        <f>SUM('Andes Central'!Q17+Avon!Q17+Beresford!Q17+'Bon Homme (2)'!Q17+'Beresford (BH)'!Q17+BHJV!Q17+'Bon Homme'!Q17+'Lennox (BH)'!Q17+Chamberlain!Q17+Gregory!Q17+Hanson!Q17+Lennox!Q17+Winner!Q17+Parkston!Q17+'Parkston (Parkston)'!Q17+'Parkston (SESD)'!Q17+Platte!Q17+'Platte (SESD)'!Q17+'Redfield (Parkston)'!Q17+Scotland!Q17+'S. Central (SESD)'!Q17+'T-D'!Q17+'T-D (Parkston)'!Q17+'Todd County'!Q17+Bridgewater!Q17+'Geddes-DCHS (Parkston)'!Q17+'South Central'!Q17+'BH (Districts)'!Q17+'Parkston (Districts)'!Q17)</f>
        <v>106</v>
      </c>
      <c r="R17" s="41">
        <f t="shared" si="3"/>
        <v>3.8333333333333335</v>
      </c>
      <c r="S17" s="2">
        <f>SUM('Andes Central'!S17+Avon!S17+Beresford!S17+'Bon Homme (2)'!S17+'Beresford (BH)'!S17+BHJV!S17+'Bon Homme'!S17+'Lennox (BH)'!S17+Chamberlain!S17+Gregory!S17+Hanson!S17+Lennox!S17+Winner!S17+Parkston!S17+'Parkston (Parkston)'!S17+'Parkston (SESD)'!S17+Platte!S17+'Platte (SESD)'!S17+'Redfield (Parkston)'!S17+Scotland!S17+'S. Central (SESD)'!S17+'T-D'!S17+'T-D (Parkston)'!S17+'Todd County'!S17+Bridgewater!S17+'Geddes-DCHS (Parkston)'!S17+'South Central'!S17+'BH (Districts)'!S17+'Parkston (Districts)'!S17)</f>
        <v>0</v>
      </c>
      <c r="T17" s="2">
        <f>SUM('Andes Central'!T17+Avon!T17+Beresford!T17+'Bon Homme (2)'!T17+'Beresford (BH)'!T17+BHJV!T17+'Bon Homme'!T17+'Lennox (BH)'!T17+Chamberlain!T17+Gregory!T17+Hanson!T17+Lennox!T17+Winner!T17+Parkston!T17+'Parkston (Parkston)'!T17+'Parkston (SESD)'!T17+Platte!T17+'Platte (SESD)'!T17+'Redfield (Parkston)'!T17+Scotland!T17+'S. Central (SESD)'!T17+'T-D'!T17+'T-D (Parkston)'!T17+'Todd County'!T17+Bridgewater!T17+'Geddes-DCHS (Parkston)'!T17+'South Central'!T17+'BH (Districts)'!T17+'Parkston (Districts)'!T17)</f>
        <v>0</v>
      </c>
      <c r="U17" s="2">
        <f>SUM('Andes Central'!U17+Avon!U17+Beresford!U17+'Bon Homme (2)'!U17+'Beresford (BH)'!U17+BHJV!U17+'Bon Homme'!U17+'Lennox (BH)'!U17+Chamberlain!U17+Gregory!U17+Hanson!U17+Lennox!U17+Winner!U17+Parkston!U17+'Parkston (Parkston)'!U17+'Parkston (SESD)'!U17+Platte!U17+'Platte (SESD)'!U17+'Redfield (Parkston)'!U17+Scotland!U17+'S. Central (SESD)'!U17+'T-D'!U17+'T-D (Parkston)'!U17+'Todd County'!U17+Bridgewater!U17+'Geddes-DCHS (Parkston)'!U17+'South Central'!U17+'BH (Districts)'!U17+'Parkston (Districts)'!U17)</f>
        <v>0</v>
      </c>
      <c r="V17" s="40">
        <f t="shared" si="4"/>
        <v>0</v>
      </c>
    </row>
    <row r="18" spans="1:22" ht="15.75">
      <c r="A18" s="10" t="s">
        <v>62</v>
      </c>
      <c r="B18" s="2">
        <f>SUM('Andes Central'!B18+Avon!B18+Beresford!B18+'Bon Homme (2)'!B18+'Beresford (BH)'!B18+BHJV!B18+'Bon Homme'!B18+'Lennox (BH)'!B18+Chamberlain!B18+Gregory!B18+Hanson!B18+Lennox!B18+Winner!B18+Parkston!B18+'Parkston (Parkston)'!B18+'Parkston (SESD)'!B18+Platte!B18+'Platte (SESD)'!B18+'Redfield (Parkston)'!B18+Scotland!B18+'S. Central (SESD)'!B18+'T-D'!B18+'T-D (Parkston)'!B18+'Todd County'!B18+Bridgewater!B18+'Geddes-DCHS (Parkston)'!B18+'South Central'!B18+'BH (Districts)'!B18+'Parkston (Districts)'!B18)</f>
        <v>22</v>
      </c>
      <c r="C18" s="2">
        <f>SUM('Andes Central'!C18+Avon!C18+Beresford!C18+'Bon Homme (2)'!C18+'Beresford (BH)'!C18+BHJV!C18+'Bon Homme'!C18+'Lennox (BH)'!C18+Chamberlain!C18+Gregory!C18+Hanson!C18+Lennox!C18+Winner!C18+Parkston!C18+'Parkston (Parkston)'!C18+'Parkston (SESD)'!C18+Platte!C18+'Platte (SESD)'!C18+'Redfield (Parkston)'!C18+Scotland!C18+'S. Central (SESD)'!C18+'T-D'!C18+'T-D (Parkston)'!C18+'Todd County'!C18+Bridgewater!C18+'Geddes-DCHS (Parkston)'!C18+'South Central'!C18+'BH (Districts)'!C18+'Parkston (Districts)'!C18)</f>
        <v>1</v>
      </c>
      <c r="D18" s="2">
        <f>SUM('Andes Central'!D18+Avon!D18+Beresford!D18+'Bon Homme (2)'!D18+'Beresford (BH)'!D18+BHJV!D18+'Bon Homme'!D18+'Lennox (BH)'!D18+Chamberlain!D18+Gregory!D18+Hanson!D18+Lennox!D18+Winner!D18+Parkston!D18+'Parkston (Parkston)'!D18+'Parkston (SESD)'!D18+Platte!D18+'Platte (SESD)'!D18+'Redfield (Parkston)'!D18+Scotland!D18+'S. Central (SESD)'!D18+'T-D'!D18+'T-D (Parkston)'!D18+'Todd County'!D18+Bridgewater!D18+'Geddes-DCHS (Parkston)'!D18+'South Central'!D18+'BH (Districts)'!D18+'Parkston (Districts)'!D18)</f>
        <v>7</v>
      </c>
      <c r="E18" s="2">
        <f>SUM('Andes Central'!E18+Avon!E18+Beresford!E18+'Bon Homme (2)'!E18+'Beresford (BH)'!E18+BHJV!E18+'Bon Homme'!E18+'Lennox (BH)'!E18+Chamberlain!E18+Gregory!E18+Hanson!E18+Lennox!E18+Winner!E18+Parkston!E18+'Parkston (Parkston)'!E18+'Parkston (SESD)'!E18+Platte!E18+'Platte (SESD)'!E18+'Redfield (Parkston)'!E18+Scotland!E18+'S. Central (SESD)'!E18+'T-D'!E18+'T-D (Parkston)'!E18+'Todd County'!E18+Bridgewater!E18+'Geddes-DCHS (Parkston)'!E18+'South Central'!E18+'BH (Districts)'!E18+'Parkston (Districts)'!E18)</f>
        <v>2</v>
      </c>
      <c r="F18" s="2">
        <f>SUM('Andes Central'!F18+Avon!F18+Beresford!F18+'Bon Homme (2)'!F18+'Beresford (BH)'!F18+BHJV!F18+'Bon Homme'!F18+'Lennox (BH)'!F18+Chamberlain!F18+Gregory!F18+Hanson!F18+Lennox!F18+Winner!F18+Parkston!F18+'Parkston (Parkston)'!F18+'Parkston (SESD)'!F18+Platte!F18+'Platte (SESD)'!F18+'Redfield (Parkston)'!F18+Scotland!F18+'S. Central (SESD)'!F18+'T-D'!F18+'T-D (Parkston)'!F18+'Todd County'!F18+Bridgewater!F18+'Geddes-DCHS (Parkston)'!F18+'South Central'!F18+'BH (Districts)'!F18+'Parkston (Districts)'!F18)</f>
        <v>10</v>
      </c>
      <c r="G18" s="14">
        <f t="shared" si="2"/>
        <v>0.8</v>
      </c>
      <c r="H18" s="9">
        <f t="shared" si="0"/>
        <v>0.045454545454545456</v>
      </c>
      <c r="I18" s="2">
        <f>SUM('Andes Central'!I18+Avon!I18+Beresford!I18+'Bon Homme (2)'!I18+'Beresford (BH)'!I18+BHJV!I18+'Bon Homme'!I18+'Lennox (BH)'!I18+Chamberlain!I18+Gregory!I18+Hanson!I18+Lennox!I18+Winner!I18+Parkston!I18+'Parkston (Parkston)'!I18+'Parkston (SESD)'!I18+Platte!I18+'Platte (SESD)'!I18+'Redfield (Parkston)'!I18+Scotland!I18+'S. Central (SESD)'!I18+'T-D'!I18+'T-D (Parkston)'!I18+'Todd County'!I18+Bridgewater!I18+'Geddes-DCHS (Parkston)'!I18+'South Central'!I18+'BH (Districts)'!I18+'Parkston (Districts)'!I18)</f>
        <v>40</v>
      </c>
      <c r="J18" s="2">
        <f>SUM('Andes Central'!J18+Avon!J18+Beresford!J18+'Bon Homme (2)'!J18+'Beresford (BH)'!J18+BHJV!J18+'Bon Homme'!J18+'Lennox (BH)'!J18+Chamberlain!J18+Gregory!J18+Hanson!J18+Lennox!J18+Winner!J18+Parkston!J18+'Parkston (Parkston)'!J18+'Parkston (SESD)'!J18+Platte!J18+'Platte (SESD)'!J18+'Redfield (Parkston)'!J18+Scotland!J18+'S. Central (SESD)'!J18+'T-D'!J18+'T-D (Parkston)'!J18+'Todd County'!J18+Bridgewater!J18+'Geddes-DCHS (Parkston)'!J18+'South Central'!J18+'BH (Districts)'!J18+'Parkston (Districts)'!J18)</f>
        <v>44</v>
      </c>
      <c r="K18" s="14">
        <f t="shared" si="1"/>
        <v>0.9090909090909091</v>
      </c>
      <c r="L18" s="2">
        <f>SUM('Andes Central'!L18+Avon!L18+Beresford!L18+'Bon Homme (2)'!L18+'Beresford (BH)'!L18+BHJV!L18+'Bon Homme'!L18+'Lennox (BH)'!L18+Chamberlain!L18+Gregory!L18+Hanson!L18+Lennox!L18+Winner!L18+Parkston!L18+'Parkston (Parkston)'!L18+'Parkston (SESD)'!L18+Platte!L18+'Platte (SESD)'!L18+'Redfield (Parkston)'!L18+Scotland!L18+'S. Central (SESD)'!L18+'T-D'!L18+'T-D (Parkston)'!L18+'Todd County'!L18+Bridgewater!L18+'Geddes-DCHS (Parkston)'!L18+'South Central'!L18+'BH (Districts)'!L18+'Parkston (Districts)'!L18)</f>
        <v>4</v>
      </c>
      <c r="M18" s="2">
        <f>SUM('Andes Central'!M18+Avon!M18+Beresford!M18+'Bon Homme (2)'!M18+'Beresford (BH)'!M18+BHJV!M18+'Bon Homme'!M18+'Lennox (BH)'!M18+Chamberlain!M18+Gregory!M18+Hanson!M18+Lennox!M18+Winner!M18+Parkston!M18+'Parkston (Parkston)'!M18+'Parkston (SESD)'!M18+Platte!M18+'Platte (SESD)'!M18+'Redfield (Parkston)'!M18+Scotland!M18+'S. Central (SESD)'!M18+'T-D'!M18+'T-D (Parkston)'!M18+'Todd County'!M18+Bridgewater!M18+'Geddes-DCHS (Parkston)'!M18+'South Central'!M18+'BH (Districts)'!M18+'Parkston (Districts)'!M18)</f>
        <v>18</v>
      </c>
      <c r="N18" s="2">
        <f>SUM('Andes Central'!N18+Avon!N18+Beresford!N18+'Bon Homme (2)'!N18+'Beresford (BH)'!N18+BHJV!N18+'Bon Homme'!N18+'Lennox (BH)'!N18+Chamberlain!N18+Gregory!N18+Hanson!N18+Lennox!N18+Winner!N18+Parkston!N18+'Parkston (Parkston)'!N18+'Parkston (SESD)'!N18+Platte!N18+'Platte (SESD)'!N18+'Redfield (Parkston)'!N18+Scotland!N18+'S. Central (SESD)'!N18+'T-D'!N18+'T-D (Parkston)'!N18+'Todd County'!N18+Bridgewater!N18+'Geddes-DCHS (Parkston)'!N18+'South Central'!N18+'BH (Districts)'!N18+'Parkston (Districts)'!N18)</f>
        <v>16</v>
      </c>
      <c r="O18" s="2">
        <f>SUM('Andes Central'!O18+Avon!O18+Beresford!O18+'Bon Homme (2)'!O18+'Beresford (BH)'!O18+BHJV!O18+'Bon Homme'!O18+'Lennox (BH)'!O18+Chamberlain!O18+Gregory!O18+Hanson!O18+Lennox!O18+Winner!O18+Parkston!O18+'Parkston (Parkston)'!O18+'Parkston (SESD)'!O18+Platte!O18+'Platte (SESD)'!O18+'Redfield (Parkston)'!O18+Scotland!O18+'S. Central (SESD)'!O18+'T-D'!O18+'T-D (Parkston)'!O18+'Todd County'!O18+Bridgewater!O18+'Geddes-DCHS (Parkston)'!O18+'South Central'!O18+'BH (Districts)'!O18+'Parkston (Districts)'!O18)</f>
        <v>1</v>
      </c>
      <c r="P18" s="2">
        <f>SUM('Andes Central'!P18+Avon!P18+Beresford!P18+'Bon Homme (2)'!P18+'Beresford (BH)'!P18+BHJV!P18+'Bon Homme'!P18+'Lennox (BH)'!P18+Chamberlain!P18+Gregory!P18+Hanson!P18+Lennox!P18+Winner!P18+Parkston!P18+'Parkston (Parkston)'!P18+'Parkston (SESD)'!P18+Platte!P18+'Platte (SESD)'!P18+'Redfield (Parkston)'!P18+Scotland!P18+'S. Central (SESD)'!P18+'T-D'!P18+'T-D (Parkston)'!P18+'Todd County'!P18+Bridgewater!P18+'Geddes-DCHS (Parkston)'!P18+'South Central'!P18+'BH (Districts)'!P18+'Parkston (Districts)'!P18)</f>
        <v>9</v>
      </c>
      <c r="Q18" s="2">
        <f>SUM('Andes Central'!Q18+Avon!Q18+Beresford!Q18+'Bon Homme (2)'!Q18+'Beresford (BH)'!Q18+BHJV!Q18+'Bon Homme'!Q18+'Lennox (BH)'!Q18+Chamberlain!Q18+Gregory!Q18+Hanson!Q18+Lennox!Q18+Winner!Q18+Parkston!Q18+'Parkston (Parkston)'!Q18+'Parkston (SESD)'!Q18+Platte!Q18+'Platte (SESD)'!Q18+'Redfield (Parkston)'!Q18+Scotland!Q18+'S. Central (SESD)'!Q18+'T-D'!Q18+'T-D (Parkston)'!Q18+'Todd County'!Q18+Bridgewater!Q18+'Geddes-DCHS (Parkston)'!Q18+'South Central'!Q18+'BH (Districts)'!Q18+'Parkston (Districts)'!Q18)</f>
        <v>11</v>
      </c>
      <c r="R18" s="41">
        <f t="shared" si="3"/>
        <v>0.4090909090909091</v>
      </c>
      <c r="S18" s="2">
        <f>SUM('Andes Central'!S18+Avon!S18+Beresford!S18+'Bon Homme (2)'!S18+'Beresford (BH)'!S18+BHJV!S18+'Bon Homme'!S18+'Lennox (BH)'!S18+Chamberlain!S18+Gregory!S18+Hanson!S18+Lennox!S18+Winner!S18+Parkston!S18+'Parkston (Parkston)'!S18+'Parkston (SESD)'!S18+Platte!S18+'Platte (SESD)'!S18+'Redfield (Parkston)'!S18+Scotland!S18+'S. Central (SESD)'!S18+'T-D'!S18+'T-D (Parkston)'!S18+'Todd County'!S18+Bridgewater!S18+'Geddes-DCHS (Parkston)'!S18+'South Central'!S18+'BH (Districts)'!S18+'Parkston (Districts)'!S18)</f>
        <v>0</v>
      </c>
      <c r="T18" s="2">
        <f>SUM('Andes Central'!T18+Avon!T18+Beresford!T18+'Bon Homme (2)'!T18+'Beresford (BH)'!T18+BHJV!T18+'Bon Homme'!T18+'Lennox (BH)'!T18+Chamberlain!T18+Gregory!T18+Hanson!T18+Lennox!T18+Winner!T18+Parkston!T18+'Parkston (Parkston)'!T18+'Parkston (SESD)'!T18+Platte!T18+'Platte (SESD)'!T18+'Redfield (Parkston)'!T18+Scotland!T18+'S. Central (SESD)'!T18+'T-D'!T18+'T-D (Parkston)'!T18+'Todd County'!T18+Bridgewater!T18+'Geddes-DCHS (Parkston)'!T18+'South Central'!T18+'BH (Districts)'!T18+'Parkston (Districts)'!T18)</f>
        <v>1</v>
      </c>
      <c r="U18" s="2">
        <f>SUM('Andes Central'!U18+Avon!U18+Beresford!U18+'Bon Homme (2)'!U18+'Beresford (BH)'!U18+BHJV!U18+'Bon Homme'!U18+'Lennox (BH)'!U18+Chamberlain!U18+Gregory!U18+Hanson!U18+Lennox!U18+Winner!U18+Parkston!U18+'Parkston (Parkston)'!U18+'Parkston (SESD)'!U18+Platte!U18+'Platte (SESD)'!U18+'Redfield (Parkston)'!U18+Scotland!U18+'S. Central (SESD)'!U18+'T-D'!U18+'T-D (Parkston)'!U18+'Todd County'!U18+Bridgewater!U18+'Geddes-DCHS (Parkston)'!U18+'South Central'!U18+'BH (Districts)'!U18+'Parkston (Districts)'!U18)</f>
        <v>0</v>
      </c>
      <c r="V18" s="40">
        <f t="shared" si="4"/>
        <v>0.045454545454545456</v>
      </c>
    </row>
    <row r="19" spans="1:22" ht="15.75">
      <c r="A19" s="10" t="s">
        <v>63</v>
      </c>
      <c r="B19" s="2">
        <f>SUM('Andes Central'!B19+Avon!B19+Beresford!B19+'Bon Homme (2)'!B19+'Beresford (BH)'!B19+BHJV!B19+'Bon Homme'!B19+'Lennox (BH)'!B19+Chamberlain!B19+Gregory!B19+Hanson!B19+Lennox!B19+Winner!B19+Parkston!B19+'Parkston (Parkston)'!B19+'Parkston (SESD)'!B19+Platte!B19+'Platte (SESD)'!B19+'Redfield (Parkston)'!B19+Scotland!B19+'S. Central (SESD)'!B19+'T-D'!B19+'T-D (Parkston)'!B19+'Todd County'!B19+Bridgewater!B19+'Geddes-DCHS (Parkston)'!B19+'South Central'!B19+'BH (Districts)'!B19+'Parkston (Districts)'!B19)</f>
        <v>53</v>
      </c>
      <c r="C19" s="2">
        <f>SUM('Andes Central'!C19+Avon!C19+Beresford!C19+'Bon Homme (2)'!C19+'Beresford (BH)'!C19+BHJV!C19+'Bon Homme'!C19+'Lennox (BH)'!C19+Chamberlain!C19+Gregory!C19+Hanson!C19+Lennox!C19+Winner!C19+Parkston!C19+'Parkston (Parkston)'!C19+'Parkston (SESD)'!C19+Platte!C19+'Platte (SESD)'!C19+'Redfield (Parkston)'!C19+Scotland!C19+'S. Central (SESD)'!C19+'T-D'!C19+'T-D (Parkston)'!C19+'Todd County'!C19+Bridgewater!C19+'Geddes-DCHS (Parkston)'!C19+'South Central'!C19+'BH (Districts)'!C19+'Parkston (Districts)'!C19)</f>
        <v>7</v>
      </c>
      <c r="D19" s="2">
        <f>SUM('Andes Central'!D19+Avon!D19+Beresford!D19+'Bon Homme (2)'!D19+'Beresford (BH)'!D19+BHJV!D19+'Bon Homme'!D19+'Lennox (BH)'!D19+Chamberlain!D19+Gregory!D19+Hanson!D19+Lennox!D19+Winner!D19+Parkston!D19+'Parkston (Parkston)'!D19+'Parkston (SESD)'!D19+Platte!D19+'Platte (SESD)'!D19+'Redfield (Parkston)'!D19+Scotland!D19+'S. Central (SESD)'!D19+'T-D'!D19+'T-D (Parkston)'!D19+'Todd County'!D19+Bridgewater!D19+'Geddes-DCHS (Parkston)'!D19+'South Central'!D19+'BH (Districts)'!D19+'Parkston (Districts)'!D19)</f>
        <v>3</v>
      </c>
      <c r="E19" s="2">
        <f>SUM('Andes Central'!E19+Avon!E19+Beresford!E19+'Bon Homme (2)'!E19+'Beresford (BH)'!E19+BHJV!E19+'Bon Homme'!E19+'Lennox (BH)'!E19+Chamberlain!E19+Gregory!E19+Hanson!E19+Lennox!E19+Winner!E19+Parkston!E19+'Parkston (Parkston)'!E19+'Parkston (SESD)'!E19+Platte!E19+'Platte (SESD)'!E19+'Redfield (Parkston)'!E19+Scotland!E19+'S. Central (SESD)'!E19+'T-D'!E19+'T-D (Parkston)'!E19+'Todd County'!E19+Bridgewater!E19+'Geddes-DCHS (Parkston)'!E19+'South Central'!E19+'BH (Districts)'!E19+'Parkston (Districts)'!E19)</f>
        <v>5</v>
      </c>
      <c r="F19" s="2">
        <f>SUM('Andes Central'!F19+Avon!F19+Beresford!F19+'Bon Homme (2)'!F19+'Beresford (BH)'!F19+BHJV!F19+'Bon Homme'!F19+'Lennox (BH)'!F19+Chamberlain!F19+Gregory!F19+Hanson!F19+Lennox!F19+Winner!F19+Parkston!F19+'Parkston (Parkston)'!F19+'Parkston (SESD)'!F19+Platte!F19+'Platte (SESD)'!F19+'Redfield (Parkston)'!F19+Scotland!F19+'S. Central (SESD)'!F19+'T-D'!F19+'T-D (Parkston)'!F19+'Todd County'!F19+Bridgewater!F19+'Geddes-DCHS (Parkston)'!F19+'South Central'!F19+'BH (Districts)'!F19+'Parkston (Districts)'!F19)</f>
        <v>15</v>
      </c>
      <c r="G19" s="14">
        <f t="shared" si="2"/>
        <v>0.6666666666666666</v>
      </c>
      <c r="H19" s="9">
        <f t="shared" si="0"/>
        <v>0.1320754716981132</v>
      </c>
      <c r="I19" s="2">
        <f>SUM('Andes Central'!I19+Avon!I19+Beresford!I19+'Bon Homme (2)'!I19+'Beresford (BH)'!I19+BHJV!I19+'Bon Homme'!I19+'Lennox (BH)'!I19+Chamberlain!I19+Gregory!I19+Hanson!I19+Lennox!I19+Winner!I19+Parkston!I19+'Parkston (Parkston)'!I19+'Parkston (SESD)'!I19+Platte!I19+'Platte (SESD)'!I19+'Redfield (Parkston)'!I19+Scotland!I19+'S. Central (SESD)'!I19+'T-D'!I19+'T-D (Parkston)'!I19+'Todd County'!I19+Bridgewater!I19+'Geddes-DCHS (Parkston)'!I19+'South Central'!I19+'BH (Districts)'!I19+'Parkston (Districts)'!I19)</f>
        <v>75</v>
      </c>
      <c r="J19" s="2">
        <f>SUM('Andes Central'!J19+Avon!J19+Beresford!J19+'Bon Homme (2)'!J19+'Beresford (BH)'!J19+BHJV!J19+'Bon Homme'!J19+'Lennox (BH)'!J19+Chamberlain!J19+Gregory!J19+Hanson!J19+Lennox!J19+Winner!J19+Parkston!J19+'Parkston (Parkston)'!J19+'Parkston (SESD)'!J19+Platte!J19+'Platte (SESD)'!J19+'Redfield (Parkston)'!J19+Scotland!J19+'S. Central (SESD)'!J19+'T-D'!J19+'T-D (Parkston)'!J19+'Todd County'!J19+Bridgewater!J19+'Geddes-DCHS (Parkston)'!J19+'South Central'!J19+'BH (Districts)'!J19+'Parkston (Districts)'!J19)</f>
        <v>81</v>
      </c>
      <c r="K19" s="14">
        <f t="shared" si="1"/>
        <v>0.9259259259259259</v>
      </c>
      <c r="L19" s="2">
        <f>SUM('Andes Central'!L19+Avon!L19+Beresford!L19+'Bon Homme (2)'!L19+'Beresford (BH)'!L19+BHJV!L19+'Bon Homme'!L19+'Lennox (BH)'!L19+Chamberlain!L19+Gregory!L19+Hanson!L19+Lennox!L19+Winner!L19+Parkston!L19+'Parkston (Parkston)'!L19+'Parkston (SESD)'!L19+Platte!L19+'Platte (SESD)'!L19+'Redfield (Parkston)'!L19+Scotland!L19+'S. Central (SESD)'!L19+'T-D'!L19+'T-D (Parkston)'!L19+'Todd County'!L19+Bridgewater!L19+'Geddes-DCHS (Parkston)'!L19+'South Central'!L19+'BH (Districts)'!L19+'Parkston (Districts)'!L19)</f>
        <v>10</v>
      </c>
      <c r="M19" s="2">
        <f>SUM('Andes Central'!M19+Avon!M19+Beresford!M19+'Bon Homme (2)'!M19+'Beresford (BH)'!M19+BHJV!M19+'Bon Homme'!M19+'Lennox (BH)'!M19+Chamberlain!M19+Gregory!M19+Hanson!M19+Lennox!M19+Winner!M19+Parkston!M19+'Parkston (Parkston)'!M19+'Parkston (SESD)'!M19+Platte!M19+'Platte (SESD)'!M19+'Redfield (Parkston)'!M19+Scotland!M19+'S. Central (SESD)'!M19+'T-D'!M19+'T-D (Parkston)'!M19+'Todd County'!M19+Bridgewater!M19+'Geddes-DCHS (Parkston)'!M19+'South Central'!M19+'BH (Districts)'!M19+'Parkston (Districts)'!M19)</f>
        <v>48</v>
      </c>
      <c r="N19" s="2">
        <f>SUM('Andes Central'!N19+Avon!N19+Beresford!N19+'Bon Homme (2)'!N19+'Beresford (BH)'!N19+BHJV!N19+'Bon Homme'!N19+'Lennox (BH)'!N19+Chamberlain!N19+Gregory!N19+Hanson!N19+Lennox!N19+Winner!N19+Parkston!N19+'Parkston (Parkston)'!N19+'Parkston (SESD)'!N19+Platte!N19+'Platte (SESD)'!N19+'Redfield (Parkston)'!N19+Scotland!N19+'S. Central (SESD)'!N19+'T-D'!N19+'T-D (Parkston)'!N19+'Todd County'!N19+Bridgewater!N19+'Geddes-DCHS (Parkston)'!N19+'South Central'!N19+'BH (Districts)'!N19+'Parkston (Districts)'!N19)</f>
        <v>147</v>
      </c>
      <c r="O19" s="2">
        <f>SUM('Andes Central'!O19+Avon!O19+Beresford!O19+'Bon Homme (2)'!O19+'Beresford (BH)'!O19+BHJV!O19+'Bon Homme'!O19+'Lennox (BH)'!O19+Chamberlain!O19+Gregory!O19+Hanson!O19+Lennox!O19+Winner!O19+Parkston!O19+'Parkston (Parkston)'!O19+'Parkston (SESD)'!O19+Platte!O19+'Platte (SESD)'!O19+'Redfield (Parkston)'!O19+Scotland!O19+'S. Central (SESD)'!O19+'T-D'!O19+'T-D (Parkston)'!O19+'Todd County'!O19+Bridgewater!O19+'Geddes-DCHS (Parkston)'!O19+'South Central'!O19+'BH (Districts)'!O19+'Parkston (Districts)'!O19)</f>
        <v>19</v>
      </c>
      <c r="P19" s="2">
        <f>SUM('Andes Central'!P19+Avon!P19+Beresford!P19+'Bon Homme (2)'!P19+'Beresford (BH)'!P19+BHJV!P19+'Bon Homme'!P19+'Lennox (BH)'!P19+Chamberlain!P19+Gregory!P19+Hanson!P19+Lennox!P19+Winner!P19+Parkston!P19+'Parkston (Parkston)'!P19+'Parkston (SESD)'!P19+Platte!P19+'Platte (SESD)'!P19+'Redfield (Parkston)'!P19+Scotland!P19+'S. Central (SESD)'!P19+'T-D'!P19+'T-D (Parkston)'!P19+'Todd County'!P19+Bridgewater!P19+'Geddes-DCHS (Parkston)'!P19+'South Central'!P19+'BH (Districts)'!P19+'Parkston (Districts)'!P19)</f>
        <v>86</v>
      </c>
      <c r="Q19" s="2">
        <f>SUM('Andes Central'!Q19+Avon!Q19+Beresford!Q19+'Bon Homme (2)'!Q19+'Beresford (BH)'!Q19+BHJV!Q19+'Bon Homme'!Q19+'Lennox (BH)'!Q19+Chamberlain!Q19+Gregory!Q19+Hanson!Q19+Lennox!Q19+Winner!Q19+Parkston!Q19+'Parkston (Parkston)'!Q19+'Parkston (SESD)'!Q19+Platte!Q19+'Platte (SESD)'!Q19+'Redfield (Parkston)'!Q19+Scotland!Q19+'S. Central (SESD)'!Q19+'T-D'!Q19+'T-D (Parkston)'!Q19+'Todd County'!Q19+Bridgewater!Q19+'Geddes-DCHS (Parkston)'!Q19+'South Central'!Q19+'BH (Districts)'!Q19+'Parkston (Districts)'!Q19)</f>
        <v>35</v>
      </c>
      <c r="R19" s="41">
        <f t="shared" si="3"/>
        <v>1.6226415094339623</v>
      </c>
      <c r="S19" s="2">
        <f>SUM('Andes Central'!S19+Avon!S19+Beresford!S19+'Bon Homme (2)'!S19+'Beresford (BH)'!S19+BHJV!S19+'Bon Homme'!S19+'Lennox (BH)'!S19+Chamberlain!S19+Gregory!S19+Hanson!S19+Lennox!S19+Winner!S19+Parkston!S19+'Parkston (Parkston)'!S19+'Parkston (SESD)'!S19+Platte!S19+'Platte (SESD)'!S19+'Redfield (Parkston)'!S19+Scotland!S19+'S. Central (SESD)'!S19+'T-D'!S19+'T-D (Parkston)'!S19+'Todd County'!S19+Bridgewater!S19+'Geddes-DCHS (Parkston)'!S19+'South Central'!S19+'BH (Districts)'!S19+'Parkston (Districts)'!S19)</f>
        <v>1</v>
      </c>
      <c r="T19" s="2">
        <f>SUM('Andes Central'!T19+Avon!T19+Beresford!T19+'Bon Homme (2)'!T19+'Beresford (BH)'!T19+BHJV!T19+'Bon Homme'!T19+'Lennox (BH)'!T19+Chamberlain!T19+Gregory!T19+Hanson!T19+Lennox!T19+Winner!T19+Parkston!T19+'Parkston (Parkston)'!T19+'Parkston (SESD)'!T19+Platte!T19+'Platte (SESD)'!T19+'Redfield (Parkston)'!T19+Scotland!T19+'S. Central (SESD)'!T19+'T-D'!T19+'T-D (Parkston)'!T19+'Todd County'!T19+Bridgewater!T19+'Geddes-DCHS (Parkston)'!T19+'South Central'!T19+'BH (Districts)'!T19+'Parkston (Districts)'!T19)</f>
        <v>1</v>
      </c>
      <c r="U19" s="2">
        <f>SUM('Andes Central'!U19+Avon!U19+Beresford!U19+'Bon Homme (2)'!U19+'Beresford (BH)'!U19+BHJV!U19+'Bon Homme'!U19+'Lennox (BH)'!U19+Chamberlain!U19+Gregory!U19+Hanson!U19+Lennox!U19+Winner!U19+Parkston!U19+'Parkston (Parkston)'!U19+'Parkston (SESD)'!U19+Platte!U19+'Platte (SESD)'!U19+'Redfield (Parkston)'!U19+Scotland!U19+'S. Central (SESD)'!U19+'T-D'!U19+'T-D (Parkston)'!U19+'Todd County'!U19+Bridgewater!U19+'Geddes-DCHS (Parkston)'!U19+'South Central'!U19+'BH (Districts)'!U19+'Parkston (Districts)'!U19)</f>
        <v>1</v>
      </c>
      <c r="V19" s="40">
        <f t="shared" si="4"/>
        <v>0.03773584905660377</v>
      </c>
    </row>
    <row r="20" spans="1:22" ht="15.75">
      <c r="A20" s="10" t="s">
        <v>64</v>
      </c>
      <c r="B20" s="2">
        <f>SUM('Andes Central'!B20+Avon!B20+Beresford!B20+'Bon Homme (2)'!B20+'Beresford (BH)'!B20+BHJV!B20+'Bon Homme'!B20+'Lennox (BH)'!B20+Chamberlain!B20+Gregory!B20+Hanson!B20+Lennox!B20+Winner!B20+Parkston!B20+'Parkston (Parkston)'!B20+'Parkston (SESD)'!B20+Platte!B20+'Platte (SESD)'!B20+'Redfield (Parkston)'!B20+Scotland!B20+'S. Central (SESD)'!B20+'T-D'!B20+'T-D (Parkston)'!B20+'Todd County'!B20+Bridgewater!B20+'Geddes-DCHS (Parkston)'!B20+'South Central'!B20+'BH (Districts)'!B20+'Parkston (Districts)'!B20)</f>
        <v>9</v>
      </c>
      <c r="C20" s="2">
        <f>SUM('Andes Central'!C20+Avon!C20+Beresford!C20+'Bon Homme (2)'!C20+'Beresford (BH)'!C20+BHJV!C20+'Bon Homme'!C20+'Lennox (BH)'!C20+Chamberlain!C20+Gregory!C20+Hanson!C20+Lennox!C20+Winner!C20+Parkston!C20+'Parkston (Parkston)'!C20+'Parkston (SESD)'!C20+Platte!C20+'Platte (SESD)'!C20+'Redfield (Parkston)'!C20+Scotland!C20+'S. Central (SESD)'!C20+'T-D'!C20+'T-D (Parkston)'!C20+'Todd County'!C20+Bridgewater!C20+'Geddes-DCHS (Parkston)'!C20+'South Central'!C20+'BH (Districts)'!C20+'Parkston (Districts)'!C20)</f>
        <v>2</v>
      </c>
      <c r="D20" s="2">
        <f>SUM('Andes Central'!D20+Avon!D20+Beresford!D20+'Bon Homme (2)'!D20+'Beresford (BH)'!D20+BHJV!D20+'Bon Homme'!D20+'Lennox (BH)'!D20+Chamberlain!D20+Gregory!D20+Hanson!D20+Lennox!D20+Winner!D20+Parkston!D20+'Parkston (Parkston)'!D20+'Parkston (SESD)'!D20+Platte!D20+'Platte (SESD)'!D20+'Redfield (Parkston)'!D20+Scotland!D20+'S. Central (SESD)'!D20+'T-D'!D20+'T-D (Parkston)'!D20+'Todd County'!D20+Bridgewater!D20+'Geddes-DCHS (Parkston)'!D20+'South Central'!D20+'BH (Districts)'!D20+'Parkston (Districts)'!D20)</f>
        <v>12</v>
      </c>
      <c r="E20" s="2">
        <f>SUM('Andes Central'!E20+Avon!E20+Beresford!E20+'Bon Homme (2)'!E20+'Beresford (BH)'!E20+BHJV!E20+'Bon Homme'!E20+'Lennox (BH)'!E20+Chamberlain!E20+Gregory!E20+Hanson!E20+Lennox!E20+Winner!E20+Parkston!E20+'Parkston (Parkston)'!E20+'Parkston (SESD)'!E20+Platte!E20+'Platte (SESD)'!E20+'Redfield (Parkston)'!E20+Scotland!E20+'S. Central (SESD)'!E20+'T-D'!E20+'T-D (Parkston)'!E20+'Todd County'!E20+Bridgewater!E20+'Geddes-DCHS (Parkston)'!E20+'South Central'!E20+'BH (Districts)'!E20+'Parkston (Districts)'!E20)</f>
        <v>3</v>
      </c>
      <c r="F20" s="2">
        <f>SUM('Andes Central'!F20+Avon!F20+Beresford!F20+'Bon Homme (2)'!F20+'Beresford (BH)'!F20+BHJV!F20+'Bon Homme'!F20+'Lennox (BH)'!F20+Chamberlain!F20+Gregory!F20+Hanson!F20+Lennox!F20+Winner!F20+Parkston!F20+'Parkston (Parkston)'!F20+'Parkston (SESD)'!F20+Platte!F20+'Platte (SESD)'!F20+'Redfield (Parkston)'!F20+Scotland!F20+'S. Central (SESD)'!F20+'T-D'!F20+'T-D (Parkston)'!F20+'Todd County'!F20+Bridgewater!F20+'Geddes-DCHS (Parkston)'!F20+'South Central'!F20+'BH (Districts)'!F20+'Parkston (Districts)'!F20)</f>
        <v>17</v>
      </c>
      <c r="G20" s="14">
        <f t="shared" si="2"/>
        <v>0.8235294117647058</v>
      </c>
      <c r="H20" s="9">
        <f t="shared" si="0"/>
        <v>0.2222222222222222</v>
      </c>
      <c r="I20" s="2">
        <f>SUM('Andes Central'!I20+Avon!I20+Beresford!I20+'Bon Homme (2)'!I20+'Beresford (BH)'!I20+BHJV!I20+'Bon Homme'!I20+'Lennox (BH)'!I20+Chamberlain!I20+Gregory!I20+Hanson!I20+Lennox!I20+Winner!I20+Parkston!I20+'Parkston (Parkston)'!I20+'Parkston (SESD)'!I20+Platte!I20+'Platte (SESD)'!I20+'Redfield (Parkston)'!I20+Scotland!I20+'S. Central (SESD)'!I20+'T-D'!I20+'T-D (Parkston)'!I20+'Todd County'!I20+Bridgewater!I20+'Geddes-DCHS (Parkston)'!I20+'South Central'!I20+'BH (Districts)'!I20+'Parkston (Districts)'!I20)</f>
        <v>8</v>
      </c>
      <c r="J20" s="2">
        <f>SUM('Andes Central'!J20+Avon!J20+Beresford!J20+'Bon Homme (2)'!J20+'Beresford (BH)'!J20+BHJV!J20+'Bon Homme'!J20+'Lennox (BH)'!J20+Chamberlain!J20+Gregory!J20+Hanson!J20+Lennox!J20+Winner!J20+Parkston!J20+'Parkston (Parkston)'!J20+'Parkston (SESD)'!J20+Platte!J20+'Platte (SESD)'!J20+'Redfield (Parkston)'!J20+Scotland!J20+'S. Central (SESD)'!J20+'T-D'!J20+'T-D (Parkston)'!J20+'Todd County'!J20+Bridgewater!J20+'Geddes-DCHS (Parkston)'!J20+'South Central'!J20+'BH (Districts)'!J20+'Parkston (Districts)'!J20)</f>
        <v>12</v>
      </c>
      <c r="K20" s="14">
        <f t="shared" si="1"/>
        <v>0.6666666666666666</v>
      </c>
      <c r="L20" s="2">
        <f>SUM('Andes Central'!L20+Avon!L20+Beresford!L20+'Bon Homme (2)'!L20+'Beresford (BH)'!L20+BHJV!L20+'Bon Homme'!L20+'Lennox (BH)'!L20+Chamberlain!L20+Gregory!L20+Hanson!L20+Lennox!L20+Winner!L20+Parkston!L20+'Parkston (Parkston)'!L20+'Parkston (SESD)'!L20+Platte!L20+'Platte (SESD)'!L20+'Redfield (Parkston)'!L20+Scotland!L20+'S. Central (SESD)'!L20+'T-D'!L20+'T-D (Parkston)'!L20+'Todd County'!L20+Bridgewater!L20+'Geddes-DCHS (Parkston)'!L20+'South Central'!L20+'BH (Districts)'!L20+'Parkston (Districts)'!L20)</f>
        <v>0</v>
      </c>
      <c r="M20" s="2">
        <f>SUM('Andes Central'!M20+Avon!M20+Beresford!M20+'Bon Homme (2)'!M20+'Beresford (BH)'!M20+BHJV!M20+'Bon Homme'!M20+'Lennox (BH)'!M20+Chamberlain!M20+Gregory!M20+Hanson!M20+Lennox!M20+Winner!M20+Parkston!M20+'Parkston (Parkston)'!M20+'Parkston (SESD)'!M20+Platte!M20+'Platte (SESD)'!M20+'Redfield (Parkston)'!M20+Scotland!M20+'S. Central (SESD)'!M20+'T-D'!M20+'T-D (Parkston)'!M20+'Todd County'!M20+Bridgewater!M20+'Geddes-DCHS (Parkston)'!M20+'South Central'!M20+'BH (Districts)'!M20+'Parkston (Districts)'!M20)</f>
        <v>4</v>
      </c>
      <c r="N20" s="2">
        <f>SUM('Andes Central'!N20+Avon!N20+Beresford!N20+'Bon Homme (2)'!N20+'Beresford (BH)'!N20+BHJV!N20+'Bon Homme'!N20+'Lennox (BH)'!N20+Chamberlain!N20+Gregory!N20+Hanson!N20+Lennox!N20+Winner!N20+Parkston!N20+'Parkston (Parkston)'!N20+'Parkston (SESD)'!N20+Platte!N20+'Platte (SESD)'!N20+'Redfield (Parkston)'!N20+Scotland!N20+'S. Central (SESD)'!N20+'T-D'!N20+'T-D (Parkston)'!N20+'Todd County'!N20+Bridgewater!N20+'Geddes-DCHS (Parkston)'!N20+'South Central'!N20+'BH (Districts)'!N20+'Parkston (Districts)'!N20)</f>
        <v>10</v>
      </c>
      <c r="O20" s="2">
        <f>SUM('Andes Central'!O20+Avon!O20+Beresford!O20+'Bon Homme (2)'!O20+'Beresford (BH)'!O20+BHJV!O20+'Bon Homme'!O20+'Lennox (BH)'!O20+Chamberlain!O20+Gregory!O20+Hanson!O20+Lennox!O20+Winner!O20+Parkston!O20+'Parkston (Parkston)'!O20+'Parkston (SESD)'!O20+Platte!O20+'Platte (SESD)'!O20+'Redfield (Parkston)'!O20+Scotland!O20+'S. Central (SESD)'!O20+'T-D'!O20+'T-D (Parkston)'!O20+'Todd County'!O20+Bridgewater!O20+'Geddes-DCHS (Parkston)'!O20+'South Central'!O20+'BH (Districts)'!O20+'Parkston (Districts)'!O20)</f>
        <v>1</v>
      </c>
      <c r="P20" s="2">
        <f>SUM('Andes Central'!P20+Avon!P20+Beresford!P20+'Bon Homme (2)'!P20+'Beresford (BH)'!P20+BHJV!P20+'Bon Homme'!P20+'Lennox (BH)'!P20+Chamberlain!P20+Gregory!P20+Hanson!P20+Lennox!P20+Winner!P20+Parkston!P20+'Parkston (Parkston)'!P20+'Parkston (SESD)'!P20+Platte!P20+'Platte (SESD)'!P20+'Redfield (Parkston)'!P20+Scotland!P20+'S. Central (SESD)'!P20+'T-D'!P20+'T-D (Parkston)'!P20+'Todd County'!P20+Bridgewater!P20+'Geddes-DCHS (Parkston)'!P20+'South Central'!P20+'BH (Districts)'!P20+'Parkston (Districts)'!P20)</f>
        <v>2</v>
      </c>
      <c r="Q20" s="2">
        <f>SUM('Andes Central'!Q20+Avon!Q20+Beresford!Q20+'Bon Homme (2)'!Q20+'Beresford (BH)'!Q20+BHJV!Q20+'Bon Homme'!Q20+'Lennox (BH)'!Q20+Chamberlain!Q20+Gregory!Q20+Hanson!Q20+Lennox!Q20+Winner!Q20+Parkston!Q20+'Parkston (Parkston)'!Q20+'Parkston (SESD)'!Q20+Platte!Q20+'Platte (SESD)'!Q20+'Redfield (Parkston)'!Q20+Scotland!Q20+'S. Central (SESD)'!Q20+'T-D'!Q20+'T-D (Parkston)'!Q20+'Todd County'!Q20+Bridgewater!Q20+'Geddes-DCHS (Parkston)'!Q20+'South Central'!Q20+'BH (Districts)'!Q20+'Parkston (Districts)'!Q20)</f>
        <v>4</v>
      </c>
      <c r="R20" s="41">
        <f t="shared" si="3"/>
        <v>0.2222222222222222</v>
      </c>
      <c r="S20" s="2">
        <f>SUM('Andes Central'!S20+Avon!S20+Beresford!S20+'Bon Homme (2)'!S20+'Beresford (BH)'!S20+BHJV!S20+'Bon Homme'!S20+'Lennox (BH)'!S20+Chamberlain!S20+Gregory!S20+Hanson!S20+Lennox!S20+Winner!S20+Parkston!S20+'Parkston (Parkston)'!S20+'Parkston (SESD)'!S20+Platte!S20+'Platte (SESD)'!S20+'Redfield (Parkston)'!S20+Scotland!S20+'S. Central (SESD)'!S20+'T-D'!S20+'T-D (Parkston)'!S20+'Todd County'!S20+Bridgewater!S20+'Geddes-DCHS (Parkston)'!S20+'South Central'!S20+'BH (Districts)'!S20+'Parkston (Districts)'!S20)</f>
        <v>0</v>
      </c>
      <c r="T20" s="2">
        <f>SUM('Andes Central'!T20+Avon!T20+Beresford!T20+'Bon Homme (2)'!T20+'Beresford (BH)'!T20+BHJV!T20+'Bon Homme'!T20+'Lennox (BH)'!T20+Chamberlain!T20+Gregory!T20+Hanson!T20+Lennox!T20+Winner!T20+Parkston!T20+'Parkston (Parkston)'!T20+'Parkston (SESD)'!T20+Platte!T20+'Platte (SESD)'!T20+'Redfield (Parkston)'!T20+Scotland!T20+'S. Central (SESD)'!T20+'T-D'!T20+'T-D (Parkston)'!T20+'Todd County'!T20+Bridgewater!T20+'Geddes-DCHS (Parkston)'!T20+'South Central'!T20+'BH (Districts)'!T20+'Parkston (Districts)'!T20)</f>
        <v>0</v>
      </c>
      <c r="U20" s="2">
        <f>SUM('Andes Central'!U20+Avon!U20+Beresford!U20+'Bon Homme (2)'!U20+'Beresford (BH)'!U20+BHJV!U20+'Bon Homme'!U20+'Lennox (BH)'!U20+Chamberlain!U20+Gregory!U20+Hanson!U20+Lennox!U20+Winner!U20+Parkston!U20+'Parkston (Parkston)'!U20+'Parkston (SESD)'!U20+Platte!U20+'Platte (SESD)'!U20+'Redfield (Parkston)'!U20+Scotland!U20+'S. Central (SESD)'!U20+'T-D'!U20+'T-D (Parkston)'!U20+'Todd County'!U20+Bridgewater!U20+'Geddes-DCHS (Parkston)'!U20+'South Central'!U20+'BH (Districts)'!U20+'Parkston (Districts)'!U20)</f>
        <v>0</v>
      </c>
      <c r="V20" s="40">
        <f t="shared" si="4"/>
        <v>0</v>
      </c>
    </row>
    <row r="21" spans="1:22" ht="15.75">
      <c r="A21" s="10" t="s">
        <v>66</v>
      </c>
      <c r="B21" s="2">
        <f>SUM('Andes Central'!B21+Avon!B21+Beresford!B21+'Bon Homme (2)'!B21+'Beresford (BH)'!B21+BHJV!B21+'Bon Homme'!B21+'Lennox (BH)'!B21+Chamberlain!B21+Gregory!B21+Hanson!B21+Lennox!B21+Winner!B21+Parkston!B21+'Parkston (Parkston)'!B21+'Parkston (SESD)'!B21+Platte!B21+'Platte (SESD)'!B21+'Redfield (Parkston)'!B21+Scotland!B21+'S. Central (SESD)'!B21+'T-D'!B21+'T-D (Parkston)'!B21+'Todd County'!B21+Bridgewater!B21+'Geddes-DCHS (Parkston)'!B21+'South Central'!B21+'BH (Districts)'!B21+'Parkston (Districts)'!B21)</f>
        <v>11</v>
      </c>
      <c r="C21" s="2">
        <f>SUM('Andes Central'!C21+Avon!C21+Beresford!C21+'Bon Homme (2)'!C21+'Beresford (BH)'!C21+BHJV!C21+'Bon Homme'!C21+'Lennox (BH)'!C21+Chamberlain!C21+Gregory!C21+Hanson!C21+Lennox!C21+Winner!C21+Parkston!C21+'Parkston (Parkston)'!C21+'Parkston (SESD)'!C21+Platte!C21+'Platte (SESD)'!C21+'Redfield (Parkston)'!C21+Scotland!C21+'S. Central (SESD)'!C21+'T-D'!C21+'T-D (Parkston)'!C21+'Todd County'!C21+Bridgewater!C21+'Geddes-DCHS (Parkston)'!C21+'South Central'!C21+'BH (Districts)'!C21+'Parkston (Districts)'!C21)</f>
        <v>11</v>
      </c>
      <c r="D21" s="2">
        <f>SUM('Andes Central'!D21+Avon!D21+Beresford!D21+'Bon Homme (2)'!D21+'Beresford (BH)'!D21+BHJV!D21+'Bon Homme'!D21+'Lennox (BH)'!D21+Chamberlain!D21+Gregory!D21+Hanson!D21+Lennox!D21+Winner!D21+Parkston!D21+'Parkston (Parkston)'!D21+'Parkston (SESD)'!D21+Platte!D21+'Platte (SESD)'!D21+'Redfield (Parkston)'!D21+Scotland!D21+'S. Central (SESD)'!D21+'T-D'!D21+'T-D (Parkston)'!D21+'Todd County'!D21+Bridgewater!D21+'Geddes-DCHS (Parkston)'!D21+'South Central'!D21+'BH (Districts)'!D21+'Parkston (Districts)'!D21)</f>
        <v>17</v>
      </c>
      <c r="E21" s="2">
        <f>SUM('Andes Central'!E21+Avon!E21+Beresford!E21+'Bon Homme (2)'!E21+'Beresford (BH)'!E21+BHJV!E21+'Bon Homme'!E21+'Lennox (BH)'!E21+Chamberlain!E21+Gregory!E21+Hanson!E21+Lennox!E21+Winner!E21+Parkston!E21+'Parkston (Parkston)'!E21+'Parkston (SESD)'!E21+Platte!E21+'Platte (SESD)'!E21+'Redfield (Parkston)'!E21+Scotland!E21+'S. Central (SESD)'!E21+'T-D'!E21+'T-D (Parkston)'!E21+'Todd County'!E21+Bridgewater!E21+'Geddes-DCHS (Parkston)'!E21+'South Central'!E21+'BH (Districts)'!E21+'Parkston (Districts)'!E21)</f>
        <v>8</v>
      </c>
      <c r="F21" s="2">
        <f>SUM('Andes Central'!F21+Avon!F21+Beresford!F21+'Bon Homme (2)'!F21+'Beresford (BH)'!F21+BHJV!F21+'Bon Homme'!F21+'Lennox (BH)'!F21+Chamberlain!F21+Gregory!F21+Hanson!F21+Lennox!F21+Winner!F21+Parkston!F21+'Parkston (Parkston)'!F21+'Parkston (SESD)'!F21+Platte!F21+'Platte (SESD)'!F21+'Redfield (Parkston)'!F21+Scotland!F21+'S. Central (SESD)'!F21+'T-D'!F21+'T-D (Parkston)'!F21+'Todd County'!F21+Bridgewater!F21+'Geddes-DCHS (Parkston)'!F21+'South Central'!F21+'BH (Districts)'!F21+'Parkston (Districts)'!F21)</f>
        <v>36</v>
      </c>
      <c r="G21" s="14">
        <f t="shared" si="2"/>
        <v>0.7777777777777778</v>
      </c>
      <c r="H21" s="9">
        <f t="shared" si="0"/>
        <v>1</v>
      </c>
      <c r="I21" s="2">
        <f>SUM('Andes Central'!I21+Avon!I21+Beresford!I21+'Bon Homme (2)'!I21+'Beresford (BH)'!I21+BHJV!I21+'Bon Homme'!I21+'Lennox (BH)'!I21+Chamberlain!I21+Gregory!I21+Hanson!I21+Lennox!I21+Winner!I21+Parkston!I21+'Parkston (Parkston)'!I21+'Parkston (SESD)'!I21+Platte!I21+'Platte (SESD)'!I21+'Redfield (Parkston)'!I21+Scotland!I21+'S. Central (SESD)'!I21+'T-D'!I21+'T-D (Parkston)'!I21+'Todd County'!I21+Bridgewater!I21+'Geddes-DCHS (Parkston)'!I21+'South Central'!I21+'BH (Districts)'!I21+'Parkston (Districts)'!I21)</f>
        <v>17</v>
      </c>
      <c r="J21" s="2">
        <f>SUM('Andes Central'!J21+Avon!J21+Beresford!J21+'Bon Homme (2)'!J21+'Beresford (BH)'!J21+BHJV!J21+'Bon Homme'!J21+'Lennox (BH)'!J21+Chamberlain!J21+Gregory!J21+Hanson!J21+Lennox!J21+Winner!J21+Parkston!J21+'Parkston (Parkston)'!J21+'Parkston (SESD)'!J21+Platte!J21+'Platte (SESD)'!J21+'Redfield (Parkston)'!J21+Scotland!J21+'S. Central (SESD)'!J21+'T-D'!J21+'T-D (Parkston)'!J21+'Todd County'!J21+Bridgewater!J21+'Geddes-DCHS (Parkston)'!J21+'South Central'!J21+'BH (Districts)'!J21+'Parkston (Districts)'!J21)</f>
        <v>21</v>
      </c>
      <c r="K21" s="14">
        <f t="shared" si="1"/>
        <v>0.8095238095238095</v>
      </c>
      <c r="L21" s="2">
        <f>SUM('Andes Central'!L21+Avon!L21+Beresford!L21+'Bon Homme (2)'!L21+'Beresford (BH)'!L21+BHJV!L21+'Bon Homme'!L21+'Lennox (BH)'!L21+Chamberlain!L21+Gregory!L21+Hanson!L21+Lennox!L21+Winner!L21+Parkston!L21+'Parkston (Parkston)'!L21+'Parkston (SESD)'!L21+Platte!L21+'Platte (SESD)'!L21+'Redfield (Parkston)'!L21+Scotland!L21+'S. Central (SESD)'!L21+'T-D'!L21+'T-D (Parkston)'!L21+'Todd County'!L21+Bridgewater!L21+'Geddes-DCHS (Parkston)'!L21+'South Central'!L21+'BH (Districts)'!L21+'Parkston (Districts)'!L21)</f>
        <v>2</v>
      </c>
      <c r="M21" s="2">
        <f>SUM('Andes Central'!M21+Avon!M21+Beresford!M21+'Bon Homme (2)'!M21+'Beresford (BH)'!M21+BHJV!M21+'Bon Homme'!M21+'Lennox (BH)'!M21+Chamberlain!M21+Gregory!M21+Hanson!M21+Lennox!M21+Winner!M21+Parkston!M21+'Parkston (Parkston)'!M21+'Parkston (SESD)'!M21+Platte!M21+'Platte (SESD)'!M21+'Redfield (Parkston)'!M21+Scotland!M21+'S. Central (SESD)'!M21+'T-D'!M21+'T-D (Parkston)'!M21+'Todd County'!M21+Bridgewater!M21+'Geddes-DCHS (Parkston)'!M21+'South Central'!M21+'BH (Districts)'!M21+'Parkston (Districts)'!M21)</f>
        <v>11</v>
      </c>
      <c r="N21" s="2">
        <f>SUM('Andes Central'!N21+Avon!N21+Beresford!N21+'Bon Homme (2)'!N21+'Beresford (BH)'!N21+BHJV!N21+'Bon Homme'!N21+'Lennox (BH)'!N21+Chamberlain!N21+Gregory!N21+Hanson!N21+Lennox!N21+Winner!N21+Parkston!N21+'Parkston (Parkston)'!N21+'Parkston (SESD)'!N21+Platte!N21+'Platte (SESD)'!N21+'Redfield (Parkston)'!N21+Scotland!N21+'S. Central (SESD)'!N21+'T-D'!N21+'T-D (Parkston)'!N21+'Todd County'!N21+Bridgewater!N21+'Geddes-DCHS (Parkston)'!N21+'South Central'!N21+'BH (Districts)'!N21+'Parkston (Districts)'!N21)</f>
        <v>29</v>
      </c>
      <c r="O21" s="2">
        <f>SUM('Andes Central'!O21+Avon!O21+Beresford!O21+'Bon Homme (2)'!O21+'Beresford (BH)'!O21+BHJV!O21+'Bon Homme'!O21+'Lennox (BH)'!O21+Chamberlain!O21+Gregory!O21+Hanson!O21+Lennox!O21+Winner!O21+Parkston!O21+'Parkston (Parkston)'!O21+'Parkston (SESD)'!O21+Platte!O21+'Platte (SESD)'!O21+'Redfield (Parkston)'!O21+Scotland!O21+'S. Central (SESD)'!O21+'T-D'!O21+'T-D (Parkston)'!O21+'Todd County'!O21+Bridgewater!O21+'Geddes-DCHS (Parkston)'!O21+'South Central'!O21+'BH (Districts)'!O21+'Parkston (Districts)'!O21)</f>
        <v>1</v>
      </c>
      <c r="P21" s="2">
        <f>SUM('Andes Central'!P21+Avon!P21+Beresford!P21+'Bon Homme (2)'!P21+'Beresford (BH)'!P21+BHJV!P21+'Bon Homme'!P21+'Lennox (BH)'!P21+Chamberlain!P21+Gregory!P21+Hanson!P21+Lennox!P21+Winner!P21+Parkston!P21+'Parkston (Parkston)'!P21+'Parkston (SESD)'!P21+Platte!P21+'Platte (SESD)'!P21+'Redfield (Parkston)'!P21+Scotland!P21+'S. Central (SESD)'!P21+'T-D'!P21+'T-D (Parkston)'!P21+'Todd County'!P21+Bridgewater!P21+'Geddes-DCHS (Parkston)'!P21+'South Central'!P21+'BH (Districts)'!P21+'Parkston (Districts)'!P21)</f>
        <v>17</v>
      </c>
      <c r="Q21" s="2">
        <f>SUM('Andes Central'!Q21+Avon!Q21+Beresford!Q21+'Bon Homme (2)'!Q21+'Beresford (BH)'!Q21+BHJV!Q21+'Bon Homme'!Q21+'Lennox (BH)'!Q21+Chamberlain!Q21+Gregory!Q21+Hanson!Q21+Lennox!Q21+Winner!Q21+Parkston!Q21+'Parkston (Parkston)'!Q21+'Parkston (SESD)'!Q21+Platte!Q21+'Platte (SESD)'!Q21+'Redfield (Parkston)'!Q21+Scotland!Q21+'S. Central (SESD)'!Q21+'T-D'!Q21+'T-D (Parkston)'!Q21+'Todd County'!Q21+Bridgewater!Q21+'Geddes-DCHS (Parkston)'!Q21+'South Central'!Q21+'BH (Districts)'!Q21+'Parkston (Districts)'!Q21)</f>
        <v>15</v>
      </c>
      <c r="R21" s="41">
        <f t="shared" si="3"/>
        <v>1.5454545454545454</v>
      </c>
      <c r="S21" s="2">
        <f>SUM('Andes Central'!S21+Avon!S21+Beresford!S21+'Bon Homme (2)'!S21+'Beresford (BH)'!S21+BHJV!S21+'Bon Homme'!S21+'Lennox (BH)'!S21+Chamberlain!S21+Gregory!S21+Hanson!S21+Lennox!S21+Winner!S21+Parkston!S21+'Parkston (Parkston)'!S21+'Parkston (SESD)'!S21+Platte!S21+'Platte (SESD)'!S21+'Redfield (Parkston)'!S21+Scotland!S21+'S. Central (SESD)'!S21+'T-D'!S21+'T-D (Parkston)'!S21+'Todd County'!S21+Bridgewater!S21+'Geddes-DCHS (Parkston)'!S21+'South Central'!S21+'BH (Districts)'!S21+'Parkston (Districts)'!S21)</f>
        <v>0</v>
      </c>
      <c r="T21" s="2">
        <f>SUM('Andes Central'!T21+Avon!T21+Beresford!T21+'Bon Homme (2)'!T21+'Beresford (BH)'!T21+BHJV!T21+'Bon Homme'!T21+'Lennox (BH)'!T21+Chamberlain!T21+Gregory!T21+Hanson!T21+Lennox!T21+Winner!T21+Parkston!T21+'Parkston (Parkston)'!T21+'Parkston (SESD)'!T21+Platte!T21+'Platte (SESD)'!T21+'Redfield (Parkston)'!T21+Scotland!T21+'S. Central (SESD)'!T21+'T-D'!T21+'T-D (Parkston)'!T21+'Todd County'!T21+Bridgewater!T21+'Geddes-DCHS (Parkston)'!T21+'South Central'!T21+'BH (Districts)'!T21+'Parkston (Districts)'!T21)</f>
        <v>0</v>
      </c>
      <c r="U21" s="2">
        <f>SUM('Andes Central'!U21+Avon!U21+Beresford!U21+'Bon Homme (2)'!U21+'Beresford (BH)'!U21+BHJV!U21+'Bon Homme'!U21+'Lennox (BH)'!U21+Chamberlain!U21+Gregory!U21+Hanson!U21+Lennox!U21+Winner!U21+Parkston!U21+'Parkston (Parkston)'!U21+'Parkston (SESD)'!U21+Platte!U21+'Platte (SESD)'!U21+'Redfield (Parkston)'!U21+Scotland!U21+'S. Central (SESD)'!U21+'T-D'!U21+'T-D (Parkston)'!U21+'Todd County'!U21+Bridgewater!U21+'Geddes-DCHS (Parkston)'!U21+'South Central'!U21+'BH (Districts)'!U21+'Parkston (Districts)'!U21)</f>
        <v>0</v>
      </c>
      <c r="V21" s="40">
        <f t="shared" si="4"/>
        <v>0</v>
      </c>
    </row>
    <row r="22" spans="1:22" ht="15.75">
      <c r="A22" s="10" t="s">
        <v>67</v>
      </c>
      <c r="B22" s="2">
        <f>SUM('Andes Central'!B22+Avon!B22+Beresford!B22+'Bon Homme (2)'!B22+'Beresford (BH)'!B22+BHJV!B22+'Bon Homme'!B22+'Lennox (BH)'!B22+Chamberlain!B22+Gregory!B22+Hanson!B22+Lennox!B22+Winner!B22+Parkston!B22+'Parkston (Parkston)'!B22+'Parkston (SESD)'!B22+Platte!B22+'Platte (SESD)'!B22+'Redfield (Parkston)'!B22+Scotland!B22+'S. Central (SESD)'!B22+'T-D'!B22+'T-D (Parkston)'!B22+'Todd County'!B22+Bridgewater!B22+'Geddes-DCHS (Parkston)'!B22+'South Central'!B22+'BH (Districts)'!B22+'Parkston (Districts)'!B22)</f>
        <v>9</v>
      </c>
      <c r="C22" s="2">
        <f>SUM('Andes Central'!C22+Avon!C22+Beresford!C22+'Bon Homme (2)'!C22+'Beresford (BH)'!C22+BHJV!C22+'Bon Homme'!C22+'Lennox (BH)'!C22+Chamberlain!C22+Gregory!C22+Hanson!C22+Lennox!C22+Winner!C22+Parkston!C22+'Parkston (Parkston)'!C22+'Parkston (SESD)'!C22+Platte!C22+'Platte (SESD)'!C22+'Redfield (Parkston)'!C22+Scotland!C22+'S. Central (SESD)'!C22+'T-D'!C22+'T-D (Parkston)'!C22+'Todd County'!C22+Bridgewater!C22+'Geddes-DCHS (Parkston)'!C22+'South Central'!C22+'BH (Districts)'!C22+'Parkston (Districts)'!C22)</f>
        <v>2</v>
      </c>
      <c r="D22" s="2">
        <f>SUM('Andes Central'!D22+Avon!D22+Beresford!D22+'Bon Homme (2)'!D22+'Beresford (BH)'!D22+BHJV!D22+'Bon Homme'!D22+'Lennox (BH)'!D22+Chamberlain!D22+Gregory!D22+Hanson!D22+Lennox!D22+Winner!D22+Parkston!D22+'Parkston (Parkston)'!D22+'Parkston (SESD)'!D22+Platte!D22+'Platte (SESD)'!D22+'Redfield (Parkston)'!D22+Scotland!D22+'S. Central (SESD)'!D22+'T-D'!D22+'T-D (Parkston)'!D22+'Todd County'!D22+Bridgewater!D22+'Geddes-DCHS (Parkston)'!D22+'South Central'!D22+'BH (Districts)'!D22+'Parkston (Districts)'!D22)</f>
        <v>13</v>
      </c>
      <c r="E22" s="2">
        <f>SUM('Andes Central'!E22+Avon!E22+Beresford!E22+'Bon Homme (2)'!E22+'Beresford (BH)'!E22+BHJV!E22+'Bon Homme'!E22+'Lennox (BH)'!E22+Chamberlain!E22+Gregory!E22+Hanson!E22+Lennox!E22+Winner!E22+Parkston!E22+'Parkston (Parkston)'!E22+'Parkston (SESD)'!E22+Platte!E22+'Platte (SESD)'!E22+'Redfield (Parkston)'!E22+Scotland!E22+'S. Central (SESD)'!E22+'T-D'!E22+'T-D (Parkston)'!E22+'Todd County'!E22+Bridgewater!E22+'Geddes-DCHS (Parkston)'!E22+'South Central'!E22+'BH (Districts)'!E22+'Parkston (Districts)'!E22)</f>
        <v>9</v>
      </c>
      <c r="F22" s="2">
        <f>SUM('Andes Central'!F22+Avon!F22+Beresford!F22+'Bon Homme (2)'!F22+'Beresford (BH)'!F22+BHJV!F22+'Bon Homme'!F22+'Lennox (BH)'!F22+Chamberlain!F22+Gregory!F22+Hanson!F22+Lennox!F22+Winner!F22+Parkston!F22+'Parkston (Parkston)'!F22+'Parkston (SESD)'!F22+Platte!F22+'Platte (SESD)'!F22+'Redfield (Parkston)'!F22+Scotland!F22+'S. Central (SESD)'!F22+'T-D'!F22+'T-D (Parkston)'!F22+'Todd County'!F22+Bridgewater!F22+'Geddes-DCHS (Parkston)'!F22+'South Central'!F22+'BH (Districts)'!F22+'Parkston (Districts)'!F22)</f>
        <v>24</v>
      </c>
      <c r="G22" s="14">
        <f t="shared" si="2"/>
        <v>0.625</v>
      </c>
      <c r="H22" s="9">
        <f t="shared" si="0"/>
        <v>0.2222222222222222</v>
      </c>
      <c r="I22" s="2">
        <f>SUM('Andes Central'!I22+Avon!I22+Beresford!I22+'Bon Homme (2)'!I22+'Beresford (BH)'!I22+BHJV!I22+'Bon Homme'!I22+'Lennox (BH)'!I22+Chamberlain!I22+Gregory!I22+Hanson!I22+Lennox!I22+Winner!I22+Parkston!I22+'Parkston (Parkston)'!I22+'Parkston (SESD)'!I22+Platte!I22+'Platte (SESD)'!I22+'Redfield (Parkston)'!I22+Scotland!I22+'S. Central (SESD)'!I22+'T-D'!I22+'T-D (Parkston)'!I22+'Todd County'!I22+Bridgewater!I22+'Geddes-DCHS (Parkston)'!I22+'South Central'!I22+'BH (Districts)'!I22+'Parkston (Districts)'!I22)</f>
        <v>6</v>
      </c>
      <c r="J22" s="2">
        <f>SUM('Andes Central'!J22+Avon!J22+Beresford!J22+'Bon Homme (2)'!J22+'Beresford (BH)'!J22+BHJV!J22+'Bon Homme'!J22+'Lennox (BH)'!J22+Chamberlain!J22+Gregory!J22+Hanson!J22+Lennox!J22+Winner!J22+Parkston!J22+'Parkston (Parkston)'!J22+'Parkston (SESD)'!J22+Platte!J22+'Platte (SESD)'!J22+'Redfield (Parkston)'!J22+Scotland!J22+'S. Central (SESD)'!J22+'T-D'!J22+'T-D (Parkston)'!J22+'Todd County'!J22+Bridgewater!J22+'Geddes-DCHS (Parkston)'!J22+'South Central'!J22+'BH (Districts)'!J22+'Parkston (Districts)'!J22)</f>
        <v>6</v>
      </c>
      <c r="K22" s="14">
        <f t="shared" si="1"/>
        <v>1</v>
      </c>
      <c r="L22" s="2">
        <f>SUM('Andes Central'!L22+Avon!L22+Beresford!L22+'Bon Homme (2)'!L22+'Beresford (BH)'!L22+BHJV!L22+'Bon Homme'!L22+'Lennox (BH)'!L22+Chamberlain!L22+Gregory!L22+Hanson!L22+Lennox!L22+Winner!L22+Parkston!L22+'Parkston (Parkston)'!L22+'Parkston (SESD)'!L22+Platte!L22+'Platte (SESD)'!L22+'Redfield (Parkston)'!L22+Scotland!L22+'S. Central (SESD)'!L22+'T-D'!L22+'T-D (Parkston)'!L22+'Todd County'!L22+Bridgewater!L22+'Geddes-DCHS (Parkston)'!L22+'South Central'!L22+'BH (Districts)'!L22+'Parkston (Districts)'!L22)</f>
        <v>1</v>
      </c>
      <c r="M22" s="2">
        <f>SUM('Andes Central'!M22+Avon!M22+Beresford!M22+'Bon Homme (2)'!M22+'Beresford (BH)'!M22+BHJV!M22+'Bon Homme'!M22+'Lennox (BH)'!M22+Chamberlain!M22+Gregory!M22+Hanson!M22+Lennox!M22+Winner!M22+Parkston!M22+'Parkston (Parkston)'!M22+'Parkston (SESD)'!M22+Platte!M22+'Platte (SESD)'!M22+'Redfield (Parkston)'!M22+Scotland!M22+'S. Central (SESD)'!M22+'T-D'!M22+'T-D (Parkston)'!M22+'Todd County'!M22+Bridgewater!M22+'Geddes-DCHS (Parkston)'!M22+'South Central'!M22+'BH (Districts)'!M22+'Parkston (Districts)'!M22)</f>
        <v>2</v>
      </c>
      <c r="N22" s="2">
        <f>SUM('Andes Central'!N22+Avon!N22+Beresford!N22+'Bon Homme (2)'!N22+'Beresford (BH)'!N22+BHJV!N22+'Bon Homme'!N22+'Lennox (BH)'!N22+Chamberlain!N22+Gregory!N22+Hanson!N22+Lennox!N22+Winner!N22+Parkston!N22+'Parkston (Parkston)'!N22+'Parkston (SESD)'!N22+Platte!N22+'Platte (SESD)'!N22+'Redfield (Parkston)'!N22+Scotland!N22+'S. Central (SESD)'!N22+'T-D'!N22+'T-D (Parkston)'!N22+'Todd County'!N22+Bridgewater!N22+'Geddes-DCHS (Parkston)'!N22+'South Central'!N22+'BH (Districts)'!N22+'Parkston (Districts)'!N22)</f>
        <v>8</v>
      </c>
      <c r="O22" s="2">
        <f>SUM('Andes Central'!O22+Avon!O22+Beresford!O22+'Bon Homme (2)'!O22+'Beresford (BH)'!O22+BHJV!O22+'Bon Homme'!O22+'Lennox (BH)'!O22+Chamberlain!O22+Gregory!O22+Hanson!O22+Lennox!O22+Winner!O22+Parkston!O22+'Parkston (Parkston)'!O22+'Parkston (SESD)'!O22+Platte!O22+'Platte (SESD)'!O22+'Redfield (Parkston)'!O22+Scotland!O22+'S. Central (SESD)'!O22+'T-D'!O22+'T-D (Parkston)'!O22+'Todd County'!O22+Bridgewater!O22+'Geddes-DCHS (Parkston)'!O22+'South Central'!O22+'BH (Districts)'!O22+'Parkston (Districts)'!O22)</f>
        <v>0</v>
      </c>
      <c r="P22" s="2">
        <f>SUM('Andes Central'!P22+Avon!P22+Beresford!P22+'Bon Homme (2)'!P22+'Beresford (BH)'!P22+BHJV!P22+'Bon Homme'!P22+'Lennox (BH)'!P22+Chamberlain!P22+Gregory!P22+Hanson!P22+Lennox!P22+Winner!P22+Parkston!P22+'Parkston (Parkston)'!P22+'Parkston (SESD)'!P22+Platte!P22+'Platte (SESD)'!P22+'Redfield (Parkston)'!P22+Scotland!P22+'S. Central (SESD)'!P22+'T-D'!P22+'T-D (Parkston)'!P22+'Todd County'!P22+Bridgewater!P22+'Geddes-DCHS (Parkston)'!P22+'South Central'!P22+'BH (Districts)'!P22+'Parkston (Districts)'!P22)</f>
        <v>2</v>
      </c>
      <c r="Q22" s="2">
        <f>SUM('Andes Central'!Q22+Avon!Q22+Beresford!Q22+'Bon Homme (2)'!Q22+'Beresford (BH)'!Q22+BHJV!Q22+'Bon Homme'!Q22+'Lennox (BH)'!Q22+Chamberlain!Q22+Gregory!Q22+Hanson!Q22+Lennox!Q22+Winner!Q22+Parkston!Q22+'Parkston (Parkston)'!Q22+'Parkston (SESD)'!Q22+Platte!Q22+'Platte (SESD)'!Q22+'Redfield (Parkston)'!Q22+Scotland!Q22+'S. Central (SESD)'!Q22+'T-D'!Q22+'T-D (Parkston)'!Q22+'Todd County'!Q22+Bridgewater!Q22+'Geddes-DCHS (Parkston)'!Q22+'South Central'!Q22+'BH (Districts)'!Q22+'Parkston (Districts)'!Q22)</f>
        <v>4</v>
      </c>
      <c r="R22" s="41">
        <f t="shared" si="3"/>
        <v>0.2222222222222222</v>
      </c>
      <c r="S22" s="2">
        <f>SUM('Andes Central'!S22+Avon!S22+Beresford!S22+'Bon Homme (2)'!S22+'Beresford (BH)'!S22+BHJV!S22+'Bon Homme'!S22+'Lennox (BH)'!S22+Chamberlain!S22+Gregory!S22+Hanson!S22+Lennox!S22+Winner!S22+Parkston!S22+'Parkston (Parkston)'!S22+'Parkston (SESD)'!S22+Platte!S22+'Platte (SESD)'!S22+'Redfield (Parkston)'!S22+Scotland!S22+'S. Central (SESD)'!S22+'T-D'!S22+'T-D (Parkston)'!S22+'Todd County'!S22+Bridgewater!S22+'Geddes-DCHS (Parkston)'!S22+'South Central'!S22+'BH (Districts)'!S22+'Parkston (Districts)'!S22)</f>
        <v>2</v>
      </c>
      <c r="T22" s="2">
        <f>SUM('Andes Central'!T22+Avon!T22+Beresford!T22+'Bon Homme (2)'!T22+'Beresford (BH)'!T22+BHJV!T22+'Bon Homme'!T22+'Lennox (BH)'!T22+Chamberlain!T22+Gregory!T22+Hanson!T22+Lennox!T22+Winner!T22+Parkston!T22+'Parkston (Parkston)'!T22+'Parkston (SESD)'!T22+Platte!T22+'Platte (SESD)'!T22+'Redfield (Parkston)'!T22+Scotland!T22+'S. Central (SESD)'!T22+'T-D'!T22+'T-D (Parkston)'!T22+'Todd County'!T22+Bridgewater!T22+'Geddes-DCHS (Parkston)'!T22+'South Central'!T22+'BH (Districts)'!T22+'Parkston (Districts)'!T22)</f>
        <v>2</v>
      </c>
      <c r="U22" s="2">
        <f>SUM('Andes Central'!U22+Avon!U22+Beresford!U22+'Bon Homme (2)'!U22+'Beresford (BH)'!U22+BHJV!U22+'Bon Homme'!U22+'Lennox (BH)'!U22+Chamberlain!U22+Gregory!U22+Hanson!U22+Lennox!U22+Winner!U22+Parkston!U22+'Parkston (Parkston)'!U22+'Parkston (SESD)'!U22+Platte!U22+'Platte (SESD)'!U22+'Redfield (Parkston)'!U22+Scotland!U22+'S. Central (SESD)'!U22+'T-D'!U22+'T-D (Parkston)'!U22+'Todd County'!U22+Bridgewater!U22+'Geddes-DCHS (Parkston)'!U22+'South Central'!U22+'BH (Districts)'!U22+'Parkston (Districts)'!U22)</f>
        <v>6</v>
      </c>
      <c r="V22" s="40">
        <f t="shared" si="4"/>
        <v>0.4444444444444444</v>
      </c>
    </row>
    <row r="23" spans="1:22" ht="15.75">
      <c r="A23" s="10" t="s">
        <v>69</v>
      </c>
      <c r="B23" s="2">
        <f>SUM('Andes Central'!B23+Avon!B23+Beresford!B23+'Bon Homme (2)'!B23+'Beresford (BH)'!B23+BHJV!B23+'Bon Homme'!B23+'Lennox (BH)'!B23+Chamberlain!B23+Gregory!B23+Hanson!B23+Lennox!B23+Winner!B23+Parkston!B23+'Parkston (Parkston)'!B23+'Parkston (SESD)'!B23+Platte!B23+'Platte (SESD)'!B23+'Redfield (Parkston)'!B23+Scotland!B23+'S. Central (SESD)'!B23+'T-D'!B23+'T-D (Parkston)'!B23+'Todd County'!B23+Bridgewater!B23+'Geddes-DCHS (Parkston)'!B23+'South Central'!B23+'BH (Districts)'!B23+'Parkston (Districts)'!B23)</f>
        <v>2</v>
      </c>
      <c r="C23" s="2">
        <f>SUM('Andes Central'!C23+Avon!C23+Beresford!C23+'Bon Homme (2)'!C23+'Beresford (BH)'!C23+BHJV!C23+'Bon Homme'!C23+'Lennox (BH)'!C23+Chamberlain!C23+Gregory!C23+Hanson!C23+Lennox!C23+Winner!C23+Parkston!C23+'Parkston (Parkston)'!C23+'Parkston (SESD)'!C23+Platte!C23+'Platte (SESD)'!C23+'Redfield (Parkston)'!C23+Scotland!C23+'S. Central (SESD)'!C23+'T-D'!C23+'T-D (Parkston)'!C23+'Todd County'!C23+Bridgewater!C23+'Geddes-DCHS (Parkston)'!C23+'South Central'!C23+'BH (Districts)'!C23+'Parkston (Districts)'!C23)</f>
        <v>0</v>
      </c>
      <c r="D23" s="2">
        <f>SUM('Andes Central'!D23+Avon!D23+Beresford!D23+'Bon Homme (2)'!D23+'Beresford (BH)'!D23+BHJV!D23+'Bon Homme'!D23+'Lennox (BH)'!D23+Chamberlain!D23+Gregory!D23+Hanson!D23+Lennox!D23+Winner!D23+Parkston!D23+'Parkston (Parkston)'!D23+'Parkston (SESD)'!D23+Platte!D23+'Platte (SESD)'!D23+'Redfield (Parkston)'!D23+Scotland!D23+'S. Central (SESD)'!D23+'T-D'!D23+'T-D (Parkston)'!D23+'Todd County'!D23+Bridgewater!D23+'Geddes-DCHS (Parkston)'!D23+'South Central'!D23+'BH (Districts)'!D23+'Parkston (Districts)'!D23)</f>
        <v>3</v>
      </c>
      <c r="E23" s="2">
        <f>SUM('Andes Central'!E23+Avon!E23+Beresford!E23+'Bon Homme (2)'!E23+'Beresford (BH)'!E23+BHJV!E23+'Bon Homme'!E23+'Lennox (BH)'!E23+Chamberlain!E23+Gregory!E23+Hanson!E23+Lennox!E23+Winner!E23+Parkston!E23+'Parkston (Parkston)'!E23+'Parkston (SESD)'!E23+Platte!E23+'Platte (SESD)'!E23+'Redfield (Parkston)'!E23+Scotland!E23+'S. Central (SESD)'!E23+'T-D'!E23+'T-D (Parkston)'!E23+'Todd County'!E23+Bridgewater!E23+'Geddes-DCHS (Parkston)'!E23+'South Central'!E23+'BH (Districts)'!E23+'Parkston (Districts)'!E23)</f>
        <v>0</v>
      </c>
      <c r="F23" s="2">
        <f>SUM('Andes Central'!F23+Avon!F23+Beresford!F23+'Bon Homme (2)'!F23+'Beresford (BH)'!F23+BHJV!F23+'Bon Homme'!F23+'Lennox (BH)'!F23+Chamberlain!F23+Gregory!F23+Hanson!F23+Lennox!F23+Winner!F23+Parkston!F23+'Parkston (Parkston)'!F23+'Parkston (SESD)'!F23+Platte!F23+'Platte (SESD)'!F23+'Redfield (Parkston)'!F23+Scotland!F23+'S. Central (SESD)'!F23+'T-D'!F23+'T-D (Parkston)'!F23+'Todd County'!F23+Bridgewater!F23+'Geddes-DCHS (Parkston)'!F23+'South Central'!F23+'BH (Districts)'!F23+'Parkston (Districts)'!F23)</f>
        <v>3</v>
      </c>
      <c r="G23" s="14">
        <f t="shared" si="2"/>
        <v>1</v>
      </c>
      <c r="H23" s="9">
        <f t="shared" si="0"/>
        <v>0</v>
      </c>
      <c r="I23" s="2">
        <f>SUM('Andes Central'!I23+Avon!I23+Beresford!I23+'Bon Homme (2)'!I23+'Beresford (BH)'!I23+BHJV!I23+'Bon Homme'!I23+'Lennox (BH)'!I23+Chamberlain!I23+Gregory!I23+Hanson!I23+Lennox!I23+Winner!I23+Parkston!I23+'Parkston (Parkston)'!I23+'Parkston (SESD)'!I23+Platte!I23+'Platte (SESD)'!I23+'Redfield (Parkston)'!I23+Scotland!I23+'S. Central (SESD)'!I23+'T-D'!I23+'T-D (Parkston)'!I23+'Todd County'!I23+Bridgewater!I23+'Geddes-DCHS (Parkston)'!I23+'South Central'!I23+'BH (Districts)'!I23+'Parkston (Districts)'!I23)</f>
        <v>1</v>
      </c>
      <c r="J23" s="2">
        <f>SUM('Andes Central'!J23+Avon!J23+Beresford!J23+'Bon Homme (2)'!J23+'Beresford (BH)'!J23+BHJV!J23+'Bon Homme'!J23+'Lennox (BH)'!J23+Chamberlain!J23+Gregory!J23+Hanson!J23+Lennox!J23+Winner!J23+Parkston!J23+'Parkston (Parkston)'!J23+'Parkston (SESD)'!J23+Platte!J23+'Platte (SESD)'!J23+'Redfield (Parkston)'!J23+Scotland!J23+'S. Central (SESD)'!J23+'T-D'!J23+'T-D (Parkston)'!J23+'Todd County'!J23+Bridgewater!J23+'Geddes-DCHS (Parkston)'!J23+'South Central'!J23+'BH (Districts)'!J23+'Parkston (Districts)'!J23)</f>
        <v>2</v>
      </c>
      <c r="K23" s="14">
        <f t="shared" si="1"/>
        <v>0.5</v>
      </c>
      <c r="L23" s="2">
        <f>SUM('Andes Central'!L23+Avon!L23+Beresford!L23+'Bon Homme (2)'!L23+'Beresford (BH)'!L23+BHJV!L23+'Bon Homme'!L23+'Lennox (BH)'!L23+Chamberlain!L23+Gregory!L23+Hanson!L23+Lennox!L23+Winner!L23+Parkston!L23+'Parkston (Parkston)'!L23+'Parkston (SESD)'!L23+Platte!L23+'Platte (SESD)'!L23+'Redfield (Parkston)'!L23+Scotland!L23+'S. Central (SESD)'!L23+'T-D'!L23+'T-D (Parkston)'!L23+'Todd County'!L23+Bridgewater!L23+'Geddes-DCHS (Parkston)'!L23+'South Central'!L23+'BH (Districts)'!L23+'Parkston (Districts)'!L23)</f>
        <v>0</v>
      </c>
      <c r="M23" s="2">
        <f>SUM('Andes Central'!M23+Avon!M23+Beresford!M23+'Bon Homme (2)'!M23+'Beresford (BH)'!M23+BHJV!M23+'Bon Homme'!M23+'Lennox (BH)'!M23+Chamberlain!M23+Gregory!M23+Hanson!M23+Lennox!M23+Winner!M23+Parkston!M23+'Parkston (Parkston)'!M23+'Parkston (SESD)'!M23+Platte!M23+'Platte (SESD)'!M23+'Redfield (Parkston)'!M23+Scotland!M23+'S. Central (SESD)'!M23+'T-D'!M23+'T-D (Parkston)'!M23+'Todd County'!M23+Bridgewater!M23+'Geddes-DCHS (Parkston)'!M23+'South Central'!M23+'BH (Districts)'!M23+'Parkston (Districts)'!M23)</f>
        <v>0</v>
      </c>
      <c r="N23" s="2">
        <f>SUM('Andes Central'!N23+Avon!N23+Beresford!N23+'Bon Homme (2)'!N23+'Beresford (BH)'!N23+BHJV!N23+'Bon Homme'!N23+'Lennox (BH)'!N23+Chamberlain!N23+Gregory!N23+Hanson!N23+Lennox!N23+Winner!N23+Parkston!N23+'Parkston (Parkston)'!N23+'Parkston (SESD)'!N23+Platte!N23+'Platte (SESD)'!N23+'Redfield (Parkston)'!N23+Scotland!N23+'S. Central (SESD)'!N23+'T-D'!N23+'T-D (Parkston)'!N23+'Todd County'!N23+Bridgewater!N23+'Geddes-DCHS (Parkston)'!N23+'South Central'!N23+'BH (Districts)'!N23+'Parkston (Districts)'!N23)</f>
        <v>2</v>
      </c>
      <c r="O23" s="2">
        <f>SUM('Andes Central'!O23+Avon!O23+Beresford!O23+'Bon Homme (2)'!O23+'Beresford (BH)'!O23+BHJV!O23+'Bon Homme'!O23+'Lennox (BH)'!O23+Chamberlain!O23+Gregory!O23+Hanson!O23+Lennox!O23+Winner!O23+Parkston!O23+'Parkston (Parkston)'!O23+'Parkston (SESD)'!O23+Platte!O23+'Platte (SESD)'!O23+'Redfield (Parkston)'!O23+Scotland!O23+'S. Central (SESD)'!O23+'T-D'!O23+'T-D (Parkston)'!O23+'Todd County'!O23+Bridgewater!O23+'Geddes-DCHS (Parkston)'!O23+'South Central'!O23+'BH (Districts)'!O23+'Parkston (Districts)'!O23)</f>
        <v>0</v>
      </c>
      <c r="P23" s="2">
        <f>SUM('Andes Central'!P23+Avon!P23+Beresford!P23+'Bon Homme (2)'!P23+'Beresford (BH)'!P23+BHJV!P23+'Bon Homme'!P23+'Lennox (BH)'!P23+Chamberlain!P23+Gregory!P23+Hanson!P23+Lennox!P23+Winner!P23+Parkston!P23+'Parkston (Parkston)'!P23+'Parkston (SESD)'!P23+Platte!P23+'Platte (SESD)'!P23+'Redfield (Parkston)'!P23+Scotland!P23+'S. Central (SESD)'!P23+'T-D'!P23+'T-D (Parkston)'!P23+'Todd County'!P23+Bridgewater!P23+'Geddes-DCHS (Parkston)'!P23+'South Central'!P23+'BH (Districts)'!P23+'Parkston (Districts)'!P23)</f>
        <v>0</v>
      </c>
      <c r="Q23" s="2">
        <f>SUM('Andes Central'!Q23+Avon!Q23+Beresford!Q23+'Bon Homme (2)'!Q23+'Beresford (BH)'!Q23+BHJV!Q23+'Bon Homme'!Q23+'Lennox (BH)'!Q23+Chamberlain!Q23+Gregory!Q23+Hanson!Q23+Lennox!Q23+Winner!Q23+Parkston!Q23+'Parkston (Parkston)'!Q23+'Parkston (SESD)'!Q23+Platte!Q23+'Platte (SESD)'!Q23+'Redfield (Parkston)'!Q23+Scotland!Q23+'S. Central (SESD)'!Q23+'T-D'!Q23+'T-D (Parkston)'!Q23+'Todd County'!Q23+Bridgewater!Q23+'Geddes-DCHS (Parkston)'!Q23+'South Central'!Q23+'BH (Districts)'!Q23+'Parkston (Districts)'!Q23)</f>
        <v>0</v>
      </c>
      <c r="R23" s="41">
        <f t="shared" si="3"/>
        <v>0</v>
      </c>
      <c r="S23" s="2">
        <f>SUM('Andes Central'!S23+Avon!S23+Beresford!S23+'Bon Homme (2)'!S23+'Beresford (BH)'!S23+BHJV!S23+'Bon Homme'!S23+'Lennox (BH)'!S23+Chamberlain!S23+Gregory!S23+Hanson!S23+Lennox!S23+Winner!S23+Parkston!S23+'Parkston (Parkston)'!S23+'Parkston (SESD)'!S23+Platte!S23+'Platte (SESD)'!S23+'Redfield (Parkston)'!S23+Scotland!S23+'S. Central (SESD)'!S23+'T-D'!S23+'T-D (Parkston)'!S23+'Todd County'!S23+Bridgewater!S23+'Geddes-DCHS (Parkston)'!S23+'South Central'!S23+'BH (Districts)'!S23+'Parkston (Districts)'!S23)</f>
        <v>0</v>
      </c>
      <c r="T23" s="2">
        <f>SUM('Andes Central'!T23+Avon!T23+Beresford!T23+'Bon Homme (2)'!T23+'Beresford (BH)'!T23+BHJV!T23+'Bon Homme'!T23+'Lennox (BH)'!T23+Chamberlain!T23+Gregory!T23+Hanson!T23+Lennox!T23+Winner!T23+Parkston!T23+'Parkston (Parkston)'!T23+'Parkston (SESD)'!T23+Platte!T23+'Platte (SESD)'!T23+'Redfield (Parkston)'!T23+Scotland!T23+'S. Central (SESD)'!T23+'T-D'!T23+'T-D (Parkston)'!T23+'Todd County'!T23+Bridgewater!T23+'Geddes-DCHS (Parkston)'!T23+'South Central'!T23+'BH (Districts)'!T23+'Parkston (Districts)'!T23)</f>
        <v>0</v>
      </c>
      <c r="U23" s="2">
        <f>SUM('Andes Central'!U23+Avon!U23+Beresford!U23+'Bon Homme (2)'!U23+'Beresford (BH)'!U23+BHJV!U23+'Bon Homme'!U23+'Lennox (BH)'!U23+Chamberlain!U23+Gregory!U23+Hanson!U23+Lennox!U23+Winner!U23+Parkston!U23+'Parkston (Parkston)'!U23+'Parkston (SESD)'!U23+Platte!U23+'Platte (SESD)'!U23+'Redfield (Parkston)'!U23+Scotland!U23+'S. Central (SESD)'!U23+'T-D'!U23+'T-D (Parkston)'!U23+'Todd County'!U23+Bridgewater!U23+'Geddes-DCHS (Parkston)'!U23+'South Central'!U23+'BH (Districts)'!U23+'Parkston (Districts)'!U23)</f>
        <v>0</v>
      </c>
      <c r="V23" s="40">
        <f t="shared" si="4"/>
        <v>0</v>
      </c>
    </row>
    <row r="24" spans="2:22" ht="16.5" thickBot="1">
      <c r="B24" s="2"/>
      <c r="C24" s="2"/>
      <c r="D24" s="2"/>
      <c r="E24" s="2"/>
      <c r="F24" s="2"/>
      <c r="G24" s="36"/>
      <c r="H24" s="37"/>
      <c r="I24" s="2"/>
      <c r="J24" s="2"/>
      <c r="K24" s="36"/>
      <c r="L24" s="2"/>
      <c r="M24" s="2"/>
      <c r="N24" s="2"/>
      <c r="O24" s="2"/>
      <c r="P24" s="2"/>
      <c r="Q24" s="2"/>
      <c r="R24" s="17"/>
      <c r="S24" s="2"/>
      <c r="T24" s="2"/>
      <c r="U24" s="2"/>
      <c r="V24" s="40"/>
    </row>
    <row r="25" spans="1:22" ht="18.75">
      <c r="A25" s="18" t="s">
        <v>30</v>
      </c>
      <c r="B25" s="2">
        <v>89</v>
      </c>
      <c r="C25" s="2">
        <f>SUM('Andes Central'!C25+Avon!C25+Beresford!C25+'Bon Homme (2)'!C25+'Beresford (BH)'!C25+BHJV!C25+'Bon Homme'!C25+'Lennox (BH)'!C25+Chamberlain!C25+Gregory!C25+Hanson!C25+Lennox!C25+Winner!C25+Parkston!C25+'Parkston (Parkston)'!C25+'Parkston (SESD)'!C25+Platte!C25+'Platte (SESD)'!C25+'Redfield (Parkston)'!C25+Scotland!C25+'S. Central (SESD)'!C25+'T-D'!C25+'T-D (Parkston)'!C25+'Todd County'!C25+Bridgewater!C25+'Geddes-DCHS (Parkston)'!C25+'South Central'!C25+'BH (Districts)'!C25+'Parkston (Districts)'!C25)</f>
        <v>763</v>
      </c>
      <c r="D25" s="2">
        <f>SUM('Andes Central'!D25+Avon!D25+Beresford!D25+'Bon Homme (2)'!D25+'Beresford (BH)'!D25+BHJV!D25+'Bon Homme'!D25+'Lennox (BH)'!D25+Chamberlain!D25+Gregory!D25+Hanson!D25+Lennox!D25+Winner!D25+Parkston!D25+'Parkston (Parkston)'!D25+'Parkston (SESD)'!D25+Platte!D25+'Platte (SESD)'!D25+'Redfield (Parkston)'!D25+Scotland!D25+'S. Central (SESD)'!D25+'T-D'!D25+'T-D (Parkston)'!D25+'Todd County'!D25+Bridgewater!D25+'Geddes-DCHS (Parkston)'!D25+'South Central'!D25+'BH (Districts)'!D25+'Parkston (Districts)'!D25)</f>
        <v>1424</v>
      </c>
      <c r="E25" s="2">
        <f>SUM('Andes Central'!E25+Avon!E25+Beresford!E25+'Bon Homme (2)'!E25+'Beresford (BH)'!E25+BHJV!E25+'Bon Homme'!E25+'Lennox (BH)'!E25+Chamberlain!E25+Gregory!E25+Hanson!E25+Lennox!E25+Winner!E25+Parkston!E25+'Parkston (Parkston)'!E25+'Parkston (SESD)'!E25+Platte!E25+'Platte (SESD)'!E25+'Redfield (Parkston)'!E25+Scotland!E25+'S. Central (SESD)'!E25+'T-D'!E25+'T-D (Parkston)'!E25+'Todd County'!E25+Bridgewater!E25+'Geddes-DCHS (Parkston)'!E25+'South Central'!E25+'BH (Districts)'!E25+'Parkston (Districts)'!E25)</f>
        <v>562</v>
      </c>
      <c r="F25" s="2">
        <f>SUM('Andes Central'!F25+Avon!F25+Beresford!F25+'Bon Homme (2)'!F25+'Beresford (BH)'!F25+BHJV!F25+'Bon Homme'!F25+'Lennox (BH)'!F25+Chamberlain!F25+Gregory!F25+Hanson!F25+Lennox!F25+Winner!F25+Parkston!F25+'Parkston (Parkston)'!F25+'Parkston (SESD)'!F25+Platte!F25+'Platte (SESD)'!F25+'Redfield (Parkston)'!F25+Scotland!F25+'S. Central (SESD)'!F25+'T-D'!F25+'T-D (Parkston)'!F25+'Todd County'!F25+Bridgewater!F25+'Geddes-DCHS (Parkston)'!F25+'South Central'!F25+'BH (Districts)'!F25+'Parkston (Districts)'!F25)</f>
        <v>2755</v>
      </c>
      <c r="G25" s="39">
        <f t="shared" si="2"/>
        <v>0.7938294010889292</v>
      </c>
      <c r="H25" s="38">
        <f t="shared" si="0"/>
        <v>8.573033707865168</v>
      </c>
      <c r="I25" s="2">
        <f>SUM('Andes Central'!I25+Avon!I25+Beresford!I25+'Bon Homme (2)'!I25+'Beresford (BH)'!I25+BHJV!I25+'Bon Homme'!I25+'Lennox (BH)'!I25+Chamberlain!I25+Gregory!I25+Hanson!I25+Lennox!I25+Winner!I25+Parkston!I25+'Parkston (Parkston)'!I25+'Parkston (SESD)'!I25+Platte!I25+'Platte (SESD)'!I25+'Redfield (Parkston)'!I25+Scotland!I25+'S. Central (SESD)'!I25+'T-D'!I25+'T-D (Parkston)'!I25+'Todd County'!I25+Bridgewater!I25+'Geddes-DCHS (Parkston)'!I25+'South Central'!I25+'BH (Districts)'!I25+'Parkston (Districts)'!I25)</f>
        <v>1647</v>
      </c>
      <c r="J25" s="2">
        <f>SUM('Andes Central'!J25+Avon!J25+Beresford!J25+'Bon Homme (2)'!J25+'Beresford (BH)'!J25+BHJV!J25+'Bon Homme'!J25+'Lennox (BH)'!J25+Chamberlain!J25+Gregory!J25+Hanson!J25+Lennox!J25+Winner!J25+Parkston!J25+'Parkston (Parkston)'!J25+'Parkston (SESD)'!J25+Platte!J25+'Platte (SESD)'!J25+'Redfield (Parkston)'!J25+Scotland!J25+'S. Central (SESD)'!J25+'T-D'!J25+'T-D (Parkston)'!J25+'Todd County'!J25+Bridgewater!J25+'Geddes-DCHS (Parkston)'!J25+'South Central'!J25+'BH (Districts)'!J25+'Parkston (Districts)'!J25)</f>
        <v>1854</v>
      </c>
      <c r="K25" s="30">
        <f t="shared" si="1"/>
        <v>0.8883495145631068</v>
      </c>
      <c r="L25" s="2">
        <f>SUM('Andes Central'!L25+Avon!L25+Beresford!L25+'Bon Homme (2)'!L25+'Beresford (BH)'!L25+BHJV!L25+'Bon Homme'!L25+'Lennox (BH)'!L25+Chamberlain!L25+Gregory!L25+Hanson!L25+Lennox!L25+Winner!L25+Parkston!L25+'Parkston (Parkston)'!L25+'Parkston (SESD)'!L25+Platte!L25+'Platte (SESD)'!L25+'Redfield (Parkston)'!L25+Scotland!L25+'S. Central (SESD)'!L25+'T-D'!L25+'T-D (Parkston)'!L25+'Todd County'!L25+Bridgewater!L25+'Geddes-DCHS (Parkston)'!L25+'South Central'!L25+'BH (Districts)'!L25+'Parkston (Districts)'!L25)</f>
        <v>228</v>
      </c>
      <c r="M25" s="2">
        <f>SUM('Andes Central'!M25+Avon!M25+Beresford!M25+'Bon Homme (2)'!M25+'Beresford (BH)'!M25+BHJV!M25+'Bon Homme'!M25+'Lennox (BH)'!M25+Chamberlain!M25+Gregory!M25+Hanson!M25+Lennox!M25+Winner!M25+Parkston!M25+'Parkston (Parkston)'!M25+'Parkston (SESD)'!M25+Platte!M25+'Platte (SESD)'!M25+'Redfield (Parkston)'!M25+Scotland!M25+'S. Central (SESD)'!M25+'T-D'!M25+'T-D (Parkston)'!M25+'Todd County'!M25+Bridgewater!M25+'Geddes-DCHS (Parkston)'!M25+'South Central'!M25+'BH (Districts)'!M25+'Parkston (Districts)'!M25)</f>
        <v>1029</v>
      </c>
      <c r="N25" s="2">
        <f>SUM('Andes Central'!N25+Avon!N25+Beresford!N25+'Bon Homme (2)'!N25+'Beresford (BH)'!N25+BHJV!N25+'Bon Homme'!N25+'Lennox (BH)'!N25+Chamberlain!N25+Gregory!N25+Hanson!N25+Lennox!N25+Winner!N25+Parkston!N25+'Parkston (Parkston)'!N25+'Parkston (SESD)'!N25+Platte!N25+'Platte (SESD)'!N25+'Redfield (Parkston)'!N25+Scotland!N25+'S. Central (SESD)'!N25+'T-D'!N25+'T-D (Parkston)'!N25+'Todd County'!N25+Bridgewater!N25+'Geddes-DCHS (Parkston)'!N25+'South Central'!N25+'BH (Districts)'!N25+'Parkston (Districts)'!N25)</f>
        <v>2203</v>
      </c>
      <c r="O25" s="2">
        <f>SUM('Andes Central'!O25+Avon!O25+Beresford!O25+'Bon Homme (2)'!O25+'Beresford (BH)'!O25+BHJV!O25+'Bon Homme'!O25+'Lennox (BH)'!O25+Chamberlain!O25+Gregory!O25+Hanson!O25+Lennox!O25+Winner!O25+Parkston!O25+'Parkston (Parkston)'!O25+'Parkston (SESD)'!O25+Platte!O25+'Platte (SESD)'!O25+'Redfield (Parkston)'!O25+Scotland!O25+'S. Central (SESD)'!O25+'T-D'!O25+'T-D (Parkston)'!O25+'Todd County'!O25+Bridgewater!O25+'Geddes-DCHS (Parkston)'!O25+'South Central'!O25+'BH (Districts)'!O25+'Parkston (Districts)'!O25)</f>
        <v>178</v>
      </c>
      <c r="P25" s="2">
        <f>SUM('Andes Central'!P25+Avon!P25+Beresford!P25+'Bon Homme (2)'!P25+'Beresford (BH)'!P25+BHJV!P25+'Bon Homme'!P25+'Lennox (BH)'!P25+Chamberlain!P25+Gregory!P25+Hanson!P25+Lennox!P25+Winner!P25+Parkston!P25+'Parkston (Parkston)'!P25+'Parkston (SESD)'!P25+Platte!P25+'Platte (SESD)'!P25+'Redfield (Parkston)'!P25+Scotland!P25+'S. Central (SESD)'!P25+'T-D'!P25+'T-D (Parkston)'!P25+'Todd County'!P25+Bridgewater!P25+'Geddes-DCHS (Parkston)'!P25+'South Central'!P25+'BH (Districts)'!P25+'Parkston (Districts)'!P25)</f>
        <v>1229</v>
      </c>
      <c r="Q25" s="2">
        <f>SUM('Andes Central'!Q25+Avon!Q25+Beresford!Q25+'Bon Homme (2)'!Q25+'Beresford (BH)'!Q25+BHJV!Q25+'Bon Homme'!Q25+'Lennox (BH)'!Q25+Chamberlain!Q25+Gregory!Q25+Hanson!Q25+Lennox!Q25+Winner!Q25+Parkston!Q25+'Parkston (Parkston)'!Q25+'Parkston (SESD)'!Q25+Platte!Q25+'Platte (SESD)'!Q25+'Redfield (Parkston)'!Q25+Scotland!Q25+'S. Central (SESD)'!Q25+'T-D'!Q25+'T-D (Parkston)'!Q25+'Todd County'!Q25+Bridgewater!Q25+'Geddes-DCHS (Parkston)'!Q25+'South Central'!Q25+'BH (Districts)'!Q25+'Parkston (Districts)'!Q25)</f>
        <v>535</v>
      </c>
      <c r="R25" s="22">
        <f>(P25)/B25</f>
        <v>13.808988764044944</v>
      </c>
      <c r="S25" s="2">
        <f>SUM('Andes Central'!S25+Avon!S25+Beresford!S25+'Bon Homme (2)'!S25+'Beresford (BH)'!S25+BHJV!S25+'Bon Homme'!S25+'Lennox (BH)'!S25+Chamberlain!S25+Gregory!S25+Hanson!S25+Lennox!S25+Winner!S25+Parkston!S25+'Parkston (Parkston)'!S25+'Parkston (SESD)'!S25+Platte!S25+'Platte (SESD)'!S25+'Redfield (Parkston)'!S25+Scotland!S25+'S. Central (SESD)'!S25+'T-D'!S25+'T-D (Parkston)'!S25+'Todd County'!S25+Bridgewater!S25+'Geddes-DCHS (Parkston)'!S25+'South Central'!S25+'BH (Districts)'!S25+'Parkston (Districts)'!S25)</f>
        <v>167</v>
      </c>
      <c r="T25" s="2">
        <f>SUM('Andes Central'!T25+Avon!T25+Beresford!T25+'Bon Homme (2)'!T25+'Beresford (BH)'!T25+BHJV!T25+'Bon Homme'!T25+'Lennox (BH)'!T25+Chamberlain!T25+Gregory!T25+Hanson!T25+Lennox!T25+Winner!T25+Parkston!T25+'Parkston (Parkston)'!T25+'Parkston (SESD)'!T25+Platte!T25+'Platte (SESD)'!T25+'Redfield (Parkston)'!T25+Scotland!T25+'S. Central (SESD)'!T25+'T-D'!T25+'T-D (Parkston)'!T25+'Todd County'!T25+Bridgewater!T25+'Geddes-DCHS (Parkston)'!T25+'South Central'!T25+'BH (Districts)'!T25+'Parkston (Districts)'!T25)</f>
        <v>144</v>
      </c>
      <c r="U25" s="2">
        <f>SUM('Andes Central'!U25+Avon!U25+Beresford!U25+'Bon Homme (2)'!U25+'Beresford (BH)'!U25+BHJV!U25+'Bon Homme'!U25+'Lennox (BH)'!U25+Chamberlain!U25+Gregory!U25+Hanson!U25+Lennox!U25+Winner!U25+Parkston!U25+'Parkston (Parkston)'!U25+'Parkston (SESD)'!U25+Platte!U25+'Platte (SESD)'!U25+'Redfield (Parkston)'!U25+Scotland!U25+'S. Central (SESD)'!U25+'T-D'!U25+'T-D (Parkston)'!U25+'Todd County'!U25+Bridgewater!U25+'Geddes-DCHS (Parkston)'!U25+'South Central'!U25+'BH (Districts)'!U25+'Parkston (Districts)'!U25)</f>
        <v>116</v>
      </c>
      <c r="V25" s="35">
        <f>(S25)/B25</f>
        <v>1.8764044943820224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2">
        <f>SUM('Andes Central'!C28+Avon!C28+Beresford!C28+'Bon Homme (2)'!C28+'Beresford (BH)'!C28+BHJV!C28+'Bon Homme'!C28+'Lennox (BH)'!C28+Chamberlain!C28+Gregory!C28+Hanson!C28+Lennox!C28+Winner!C28+Parkston!C28+'Parkston (Parkston)'!C28+'Parkston (SESD)'!C28+Platte!C28+'Platte (SESD)'!C28+'Redfield (Parkston)'!C28+Scotland!C28+'S. Central (SESD)'!C28+'T-D'!C28+'T-D (Parkston)'!C28+'Todd County'!C28+Bridgewater!C28+'Geddes-DCHS (Parkston)'!C28+'South Central'!C28+'BH (Districts)'!C28+'Parkston (Districts)'!C28)</f>
        <v>532</v>
      </c>
      <c r="D28" s="2">
        <f>SUM('Andes Central'!D28+Avon!D28+Beresford!D28+'Bon Homme (2)'!D28+'Beresford (BH)'!D28+BHJV!D28+'Bon Homme'!D28+'Lennox (BH)'!D28+Chamberlain!D28+Gregory!D28+Hanson!D28+Lennox!D28+Winner!D28+Parkston!D28+'Parkston (Parkston)'!D28+'Parkston (SESD)'!D28+Platte!D28+'Platte (SESD)'!D28+'Redfield (Parkston)'!D28+Scotland!D28+'S. Central (SESD)'!D28+'T-D'!D28+'T-D (Parkston)'!D28+'Todd County'!D28+Bridgewater!D28+'Geddes-DCHS (Parkston)'!D28+'South Central'!D28+'BH (Districts)'!D28+'Parkston (Districts)'!D28)</f>
        <v>1234</v>
      </c>
      <c r="E28" s="2">
        <f>SUM('Andes Central'!E28+Avon!E28+Beresford!E28+'Bon Homme (2)'!E28+'Beresford (BH)'!E28+BHJV!E28+'Bon Homme'!E28+'Lennox (BH)'!E28+Chamberlain!E28+Gregory!E28+Hanson!E28+Lennox!E28+Winner!E28+Parkston!E28+'Parkston (Parkston)'!E28+'Parkston (SESD)'!E28+Platte!E28+'Platte (SESD)'!E28+'Redfield (Parkston)'!E28+Scotland!E28+'S. Central (SESD)'!E28+'T-D'!E28+'T-D (Parkston)'!E28+'Todd County'!E28+Bridgewater!E28+'Geddes-DCHS (Parkston)'!E28+'South Central'!E28+'BH (Districts)'!E28+'Parkston (Districts)'!E28)</f>
        <v>42</v>
      </c>
      <c r="F28" s="2">
        <f>SUM('Andes Central'!F28+Avon!F28+Beresford!F28+'Bon Homme (2)'!F28+'Beresford (BH)'!F28+BHJV!F28+'Bon Homme'!F28+'Lennox (BH)'!F28+Chamberlain!F28+Gregory!F28+Hanson!F28+Lennox!F28+Winner!F28+Parkston!F28+'Parkston (Parkston)'!F28+'Parkston (SESD)'!F28+Platte!F28+'Platte (SESD)'!F28+'Redfield (Parkston)'!F28+Scotland!F28+'S. Central (SESD)'!F28+'T-D'!F28+'T-D (Parkston)'!F28+'Todd County'!F28+Bridgewater!F28+'Geddes-DCHS (Parkston)'!F28+'South Central'!F28+'BH (Districts)'!F28+'Parkston (Districts)'!F28)</f>
        <v>1808</v>
      </c>
      <c r="G28" s="14">
        <f>((C28+D28)/F28)</f>
        <v>0.9767699115044248</v>
      </c>
      <c r="H28" s="42">
        <f>(C28/B10)</f>
        <v>6.045454545454546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2">
        <f>SUM('Andes Central'!C29+Avon!C29+Beresford!C29+'Bon Homme (2)'!C29+'Beresford (BH)'!C29+BHJV!C29+'Bon Homme'!C29+'Lennox (BH)'!C29+Chamberlain!C29+Gregory!C29+Hanson!C29+Lennox!C29+Winner!C29+Parkston!C29+'Parkston (Parkston)'!C29+'Parkston (SESD)'!C29+Platte!C29+'Platte (SESD)'!C29+'Redfield (Parkston)'!C29+Scotland!C29+'S. Central (SESD)'!C29+'T-D'!C29+'T-D (Parkston)'!C29+'Todd County'!C29+Bridgewater!C29+'Geddes-DCHS (Parkston)'!C29+'South Central'!C29+'BH (Districts)'!C29+'Parkston (Districts)'!C29)</f>
        <v>49</v>
      </c>
      <c r="D29" s="2">
        <f>SUM('Andes Central'!D29+Avon!D29+Beresford!D29+'Bon Homme (2)'!D29+'Beresford (BH)'!D29+BHJV!D29+'Bon Homme'!D29+'Lennox (BH)'!D29+Chamberlain!D29+Gregory!D29+Hanson!D29+Lennox!D29+Winner!D29+Parkston!D29+'Parkston (Parkston)'!D29+'Parkston (SESD)'!D29+Platte!D29+'Platte (SESD)'!D29+'Redfield (Parkston)'!D29+Scotland!D29+'S. Central (SESD)'!D29+'T-D'!D29+'T-D (Parkston)'!D29+'Todd County'!D29+Bridgewater!D29+'Geddes-DCHS (Parkston)'!D29+'South Central'!D29+'BH (Districts)'!D29+'Parkston (Districts)'!D29)</f>
        <v>98</v>
      </c>
      <c r="E29" s="2">
        <f>SUM('Andes Central'!E29+Avon!E29+Beresford!E29+'Bon Homme (2)'!E29+'Beresford (BH)'!E29+BHJV!E29+'Bon Homme'!E29+'Lennox (BH)'!E29+Chamberlain!E29+Gregory!E29+Hanson!E29+Lennox!E29+Winner!E29+Parkston!E29+'Parkston (Parkston)'!E29+'Parkston (SESD)'!E29+Platte!E29+'Platte (SESD)'!E29+'Redfield (Parkston)'!E29+Scotland!E29+'S. Central (SESD)'!E29+'T-D'!E29+'T-D (Parkston)'!E29+'Todd County'!E29+Bridgewater!E29+'Geddes-DCHS (Parkston)'!E29+'South Central'!E29+'BH (Districts)'!E29+'Parkston (Districts)'!E29)</f>
        <v>3</v>
      </c>
      <c r="F29" s="9">
        <f>SUM(C29:E29)</f>
        <v>150</v>
      </c>
      <c r="G29" s="14">
        <f>((C29+D29)/F29)</f>
        <v>0.98</v>
      </c>
      <c r="H29" s="44">
        <f>(C29/B19)</f>
        <v>0.9245283018867925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2">
        <f>SUM('Andes Central'!C30+Avon!C30+Beresford!C30+'Bon Homme (2)'!C30+'Beresford (BH)'!C30+BHJV!C30+'Bon Homme'!C30+'Lennox (BH)'!C30+Chamberlain!C30+Gregory!C30+Hanson!C30+Lennox!C30+Winner!C30+Parkston!C30+'Parkston (Parkston)'!C30+'Parkston (SESD)'!C30+Platte!C30+'Platte (SESD)'!C30+'Redfield (Parkston)'!C30+Scotland!C30+'S. Central (SESD)'!C30+'T-D'!C30+'T-D (Parkston)'!C30+'Todd County'!C30+Bridgewater!C30+'Geddes-DCHS (Parkston)'!C30+'South Central'!C30+'BH (Districts)'!C30+'Parkston (Districts)'!C30)</f>
        <v>75</v>
      </c>
      <c r="D30" s="2">
        <f>SUM('Andes Central'!D30+Avon!D30+Beresford!D30+'Bon Homme (2)'!D30+'Beresford (BH)'!D30+BHJV!D30+'Bon Homme'!D30+'Lennox (BH)'!D30+Chamberlain!D30+Gregory!D30+Hanson!D30+Lennox!D30+Winner!D30+Parkston!D30+'Parkston (Parkston)'!D30+'Parkston (SESD)'!D30+Platte!D30+'Platte (SESD)'!D30+'Redfield (Parkston)'!D30+Scotland!D30+'S. Central (SESD)'!D30+'T-D'!D30+'T-D (Parkston)'!D30+'Todd County'!D30+Bridgewater!D30+'Geddes-DCHS (Parkston)'!D30+'South Central'!D30+'BH (Districts)'!D30+'Parkston (Districts)'!D30)</f>
        <v>171</v>
      </c>
      <c r="E30" s="2">
        <f>SUM('Andes Central'!E30+Avon!E30+Beresford!E30+'Bon Homme (2)'!E30+'Beresford (BH)'!E30+BHJV!E30+'Bon Homme'!E30+'Lennox (BH)'!E30+Chamberlain!E30+Gregory!E30+Hanson!E30+Lennox!E30+Winner!E30+Parkston!E30+'Parkston (Parkston)'!E30+'Parkston (SESD)'!E30+Platte!E30+'Platte (SESD)'!E30+'Redfield (Parkston)'!E30+Scotland!E30+'S. Central (SESD)'!E30+'T-D'!E30+'T-D (Parkston)'!E30+'Todd County'!E30+Bridgewater!E30+'Geddes-DCHS (Parkston)'!E30+'South Central'!E30+'BH (Districts)'!E30+'Parkston (Districts)'!E30)</f>
        <v>3</v>
      </c>
      <c r="F30" s="9">
        <v>246</v>
      </c>
      <c r="G30" s="14">
        <v>0.99</v>
      </c>
      <c r="H30" s="44">
        <f>(C30/B11)</f>
        <v>1.829268292682927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2">
        <f>SUM('Andes Central'!C31+Avon!C31+Beresford!C31+'Bon Homme (2)'!C31+'Beresford (BH)'!C31+BHJV!C31+'Bon Homme'!C31+'Lennox (BH)'!C31+Chamberlain!C31+Gregory!C31+Hanson!C31+Lennox!C31+Winner!C31+Parkston!C31+'Parkston (Parkston)'!C31+'Parkston (SESD)'!C31+Platte!C31+'Platte (SESD)'!C31+'Redfield (Parkston)'!C31+Scotland!C31+'S. Central (SESD)'!C31+'T-D'!C31+'T-D (Parkston)'!C31+'Todd County'!C31+Bridgewater!C31+'Geddes-DCHS (Parkston)'!C31+'South Central'!C31+'BH (Districts)'!C31+'Parkston (Districts)'!C31)</f>
        <v>15</v>
      </c>
      <c r="D31" s="2">
        <f>SUM('Andes Central'!D31+Avon!D31+Beresford!D31+'Bon Homme (2)'!D31+'Beresford (BH)'!D31+BHJV!D31+'Bon Homme'!D31+'Lennox (BH)'!D31+Chamberlain!D31+Gregory!D31+Hanson!D31+Lennox!D31+Winner!D31+Parkston!D31+'Parkston (Parkston)'!D31+'Parkston (SESD)'!D31+Platte!D31+'Platte (SESD)'!D31+'Redfield (Parkston)'!D31+Scotland!D31+'S. Central (SESD)'!D31+'T-D'!D31+'T-D (Parkston)'!D31+'Todd County'!D31+Bridgewater!D31+'Geddes-DCHS (Parkston)'!D31+'South Central'!D31+'BH (Districts)'!D31+'Parkston (Districts)'!D31)</f>
        <v>31</v>
      </c>
      <c r="E31" s="2">
        <f>SUM('Andes Central'!E31+Avon!E31+Beresford!E31+'Bon Homme (2)'!E31+'Beresford (BH)'!E31+BHJV!E31+'Bon Homme'!E31+'Lennox (BH)'!E31+Chamberlain!E31+Gregory!E31+Hanson!E31+Lennox!E31+Winner!E31+Parkston!E31+'Parkston (Parkston)'!E31+'Parkston (SESD)'!E31+Platte!E31+'Platte (SESD)'!E31+'Redfield (Parkston)'!E31+Scotland!E31+'S. Central (SESD)'!E31+'T-D'!E31+'T-D (Parkston)'!E31+'Todd County'!E31+Bridgewater!E31+'Geddes-DCHS (Parkston)'!E31+'South Central'!E31+'BH (Districts)'!E31+'Parkston (Districts)'!E31)</f>
        <v>1</v>
      </c>
      <c r="F31" s="37">
        <v>46</v>
      </c>
      <c r="G31" s="36">
        <v>0.98</v>
      </c>
      <c r="H31" s="43">
        <f>(C31/B20)</f>
        <v>1.6666666666666667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">
        <f>SUM('Andes Central'!C32+Avon!C32+Beresford!C32+'Bon Homme (2)'!C32+'Beresford (BH)'!C32+BHJV!C32+'Bon Homme'!C32+'Lennox (BH)'!C32+Chamberlain!C32+Gregory!C32+Hanson!C32+Lennox!C32+Winner!C32+Parkston!C32+'Parkston (Parkston)'!C32+'Parkston (SESD)'!C32+Platte!C32+'Platte (SESD)'!C32+'Redfield (Parkston)'!C32+Scotland!C32+'S. Central (SESD)'!C32+'T-D'!C32+'T-D (Parkston)'!C32+'Todd County'!C32+Bridgewater!C32+'Geddes-DCHS (Parkston)'!C32+'South Central'!C32+'BH (Districts)'!C32+'Parkston (Districts)'!C32)</f>
        <v>609</v>
      </c>
      <c r="D32" s="2">
        <f>SUM('Andes Central'!D32+Avon!D32+Beresford!D32+'Bon Homme (2)'!D32+'Beresford (BH)'!D32+BHJV!D32+'Bon Homme'!D32+'Lennox (BH)'!D32+Chamberlain!D32+Gregory!D32+Hanson!D32+Lennox!D32+Winner!D32+Parkston!D32+'Parkston (Parkston)'!D32+'Parkston (SESD)'!D32+Platte!D32+'Platte (SESD)'!D32+'Redfield (Parkston)'!D32+Scotland!D32+'S. Central (SESD)'!D32+'T-D'!D32+'T-D (Parkston)'!D32+'Todd County'!D32+Bridgewater!D32+'Geddes-DCHS (Parkston)'!D32+'South Central'!D32+'BH (Districts)'!D32+'Parkston (Districts)'!D32)</f>
        <v>1368</v>
      </c>
      <c r="E32" s="2">
        <f>SUM('Andes Central'!E32+Avon!E32+Beresford!E32+'Bon Homme (2)'!E32+'Beresford (BH)'!E32+BHJV!E32+'Bon Homme'!E32+'Lennox (BH)'!E32+Chamberlain!E32+Gregory!E32+Hanson!E32+Lennox!E32+Winner!E32+Parkston!E32+'Parkston (Parkston)'!E32+'Parkston (SESD)'!E32+Platte!E32+'Platte (SESD)'!E32+'Redfield (Parkston)'!E32+Scotland!E32+'S. Central (SESD)'!E32+'T-D'!E32+'T-D (Parkston)'!E32+'Todd County'!E32+Bridgewater!E32+'Geddes-DCHS (Parkston)'!E32+'South Central'!E32+'BH (Districts)'!E32+'Parkston (Districts)'!E32)</f>
        <v>47</v>
      </c>
      <c r="F32" s="29">
        <v>2250</v>
      </c>
      <c r="G32" s="30">
        <f>((C32+D32)/F32)</f>
        <v>0.8786666666666667</v>
      </c>
      <c r="H32" s="19">
        <f>SUM(H28:H31)</f>
        <v>10.465917806690932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fitToHeight="1" fitToWidth="1" horizontalDpi="300" verticalDpi="300" orientation="landscape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7">
      <selection activeCell="E11" sqref="E11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17</v>
      </c>
      <c r="E1" s="53" t="s">
        <v>78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25</v>
      </c>
      <c r="C2" s="4">
        <v>16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/>
      <c r="C3" s="4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50</v>
      </c>
      <c r="C6" s="6">
        <f>SUM(C1:C5)</f>
        <v>33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2</v>
      </c>
      <c r="C10" s="13">
        <v>2</v>
      </c>
      <c r="D10" s="9">
        <v>2</v>
      </c>
      <c r="E10" s="9">
        <v>1</v>
      </c>
      <c r="F10" s="9">
        <f>SUM(C10:E10)</f>
        <v>5</v>
      </c>
      <c r="G10" s="14">
        <f>((C10+D10)/F10)</f>
        <v>0.8</v>
      </c>
      <c r="H10" s="9">
        <f aca="true" t="shared" si="0" ref="H10:H25">(C10/B10)</f>
        <v>1</v>
      </c>
      <c r="I10" s="13">
        <v>6</v>
      </c>
      <c r="J10" s="9">
        <v>6</v>
      </c>
      <c r="K10" s="14">
        <f aca="true" t="shared" si="1" ref="K10:K25">(I10/J10)</f>
        <v>1</v>
      </c>
      <c r="L10" s="9">
        <v>0</v>
      </c>
      <c r="M10" s="40">
        <v>5</v>
      </c>
      <c r="N10" s="15">
        <v>2</v>
      </c>
      <c r="O10" s="40">
        <v>0</v>
      </c>
      <c r="P10" s="15">
        <v>0</v>
      </c>
      <c r="Q10" s="9">
        <v>0</v>
      </c>
      <c r="R10" s="41">
        <f>P10/B10</f>
        <v>0</v>
      </c>
      <c r="S10" s="15">
        <v>1</v>
      </c>
      <c r="T10" s="9">
        <v>1</v>
      </c>
      <c r="U10" s="9">
        <v>0</v>
      </c>
      <c r="V10" s="40">
        <f>(S10+T10)/B10</f>
        <v>1</v>
      </c>
    </row>
    <row r="11" spans="1:22" ht="15.75">
      <c r="A11" s="10" t="s">
        <v>56</v>
      </c>
      <c r="B11" s="9">
        <v>2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>
        <f t="shared" si="0"/>
        <v>0</v>
      </c>
      <c r="I11" s="13">
        <v>2</v>
      </c>
      <c r="J11" s="9">
        <v>3</v>
      </c>
      <c r="K11" s="14">
        <f t="shared" si="1"/>
        <v>0.6666666666666666</v>
      </c>
      <c r="L11" s="9">
        <v>0</v>
      </c>
      <c r="M11" s="40">
        <v>1</v>
      </c>
      <c r="N11" s="15">
        <v>2</v>
      </c>
      <c r="O11" s="40">
        <v>1</v>
      </c>
      <c r="P11" s="15">
        <v>0</v>
      </c>
      <c r="Q11" s="9">
        <v>0</v>
      </c>
      <c r="R11" s="41">
        <f aca="true" t="shared" si="3" ref="R11:R23">P11/B11</f>
        <v>0</v>
      </c>
      <c r="S11" s="15">
        <v>0</v>
      </c>
      <c r="T11" s="9">
        <v>0</v>
      </c>
      <c r="U11" s="9">
        <v>0</v>
      </c>
      <c r="V11" s="40">
        <f aca="true" t="shared" si="4" ref="V11:V23">(S11+T11)/B11</f>
        <v>0</v>
      </c>
    </row>
    <row r="12" spans="1:22" ht="15.75">
      <c r="A12" s="10" t="s">
        <v>57</v>
      </c>
      <c r="B12" s="9">
        <v>2</v>
      </c>
      <c r="C12" s="13">
        <v>7</v>
      </c>
      <c r="D12" s="9">
        <v>4</v>
      </c>
      <c r="E12" s="9">
        <v>3</v>
      </c>
      <c r="F12" s="9">
        <f>SUM(C12:E12)</f>
        <v>14</v>
      </c>
      <c r="G12" s="14">
        <f t="shared" si="2"/>
        <v>0.7857142857142857</v>
      </c>
      <c r="H12" s="9">
        <f t="shared" si="0"/>
        <v>3.5</v>
      </c>
      <c r="I12" s="13">
        <v>3</v>
      </c>
      <c r="J12" s="9">
        <v>4</v>
      </c>
      <c r="K12" s="14">
        <f t="shared" si="1"/>
        <v>0.75</v>
      </c>
      <c r="L12" s="9">
        <v>2</v>
      </c>
      <c r="M12" s="40">
        <v>3</v>
      </c>
      <c r="N12" s="15">
        <v>12</v>
      </c>
      <c r="O12" s="40">
        <v>0</v>
      </c>
      <c r="P12" s="15">
        <v>2</v>
      </c>
      <c r="Q12" s="9">
        <v>0</v>
      </c>
      <c r="R12" s="41">
        <f t="shared" si="3"/>
        <v>1</v>
      </c>
      <c r="S12" s="15">
        <v>0</v>
      </c>
      <c r="T12" s="9">
        <v>0</v>
      </c>
      <c r="U12" s="9">
        <v>0</v>
      </c>
      <c r="V12" s="40">
        <f t="shared" si="4"/>
        <v>0</v>
      </c>
    </row>
    <row r="13" spans="1:22" ht="15.75">
      <c r="A13" s="10" t="s">
        <v>58</v>
      </c>
      <c r="B13" s="9">
        <v>2</v>
      </c>
      <c r="C13" s="13">
        <v>2</v>
      </c>
      <c r="D13" s="9">
        <v>3</v>
      </c>
      <c r="E13" s="9">
        <v>2</v>
      </c>
      <c r="F13" s="9">
        <f>SUM(C13:E13)</f>
        <v>7</v>
      </c>
      <c r="G13" s="14">
        <f t="shared" si="2"/>
        <v>0.7142857142857143</v>
      </c>
      <c r="H13" s="9">
        <f t="shared" si="0"/>
        <v>1</v>
      </c>
      <c r="I13" s="13">
        <v>11</v>
      </c>
      <c r="J13" s="9">
        <v>12</v>
      </c>
      <c r="K13" s="14">
        <f t="shared" si="1"/>
        <v>0.9166666666666666</v>
      </c>
      <c r="L13" s="9">
        <v>6</v>
      </c>
      <c r="M13" s="40">
        <v>10</v>
      </c>
      <c r="N13" s="15">
        <v>13</v>
      </c>
      <c r="O13" s="40">
        <v>1</v>
      </c>
      <c r="P13" s="15">
        <v>2</v>
      </c>
      <c r="Q13" s="9">
        <v>1</v>
      </c>
      <c r="R13" s="41">
        <f t="shared" si="3"/>
        <v>1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2</v>
      </c>
      <c r="C14" s="13">
        <v>3</v>
      </c>
      <c r="D14" s="9">
        <v>7</v>
      </c>
      <c r="E14" s="9">
        <v>3</v>
      </c>
      <c r="F14" s="9">
        <f>SUM(C14:E14)</f>
        <v>13</v>
      </c>
      <c r="G14" s="14">
        <f t="shared" si="2"/>
        <v>0.7692307692307693</v>
      </c>
      <c r="H14" s="9">
        <f t="shared" si="0"/>
        <v>1.5</v>
      </c>
      <c r="I14" s="13">
        <v>6</v>
      </c>
      <c r="J14" s="9">
        <v>7</v>
      </c>
      <c r="K14" s="14">
        <f t="shared" si="1"/>
        <v>0.8571428571428571</v>
      </c>
      <c r="L14" s="9">
        <v>1</v>
      </c>
      <c r="M14" s="40">
        <v>3</v>
      </c>
      <c r="N14" s="15">
        <v>7</v>
      </c>
      <c r="O14" s="40">
        <v>0</v>
      </c>
      <c r="P14" s="15">
        <v>1</v>
      </c>
      <c r="Q14" s="9">
        <v>1</v>
      </c>
      <c r="R14" s="41">
        <f t="shared" si="3"/>
        <v>0.5</v>
      </c>
      <c r="S14" s="15">
        <v>1</v>
      </c>
      <c r="T14" s="9">
        <v>1</v>
      </c>
      <c r="U14" s="9">
        <v>0</v>
      </c>
      <c r="V14" s="40">
        <f t="shared" si="4"/>
        <v>1</v>
      </c>
    </row>
    <row r="15" spans="1:22" ht="15.75">
      <c r="A15" s="10" t="s">
        <v>59</v>
      </c>
      <c r="B15" s="9">
        <v>2</v>
      </c>
      <c r="C15" s="13">
        <v>1</v>
      </c>
      <c r="D15" s="9">
        <v>2</v>
      </c>
      <c r="E15" s="9">
        <v>1</v>
      </c>
      <c r="F15" s="9">
        <f aca="true" t="shared" si="5" ref="F15:F23">SUM(C15:E15)</f>
        <v>4</v>
      </c>
      <c r="G15" s="14">
        <f t="shared" si="2"/>
        <v>0.75</v>
      </c>
      <c r="H15" s="9">
        <f t="shared" si="0"/>
        <v>0.5</v>
      </c>
      <c r="I15" s="13">
        <v>2</v>
      </c>
      <c r="J15" s="9">
        <v>2</v>
      </c>
      <c r="K15" s="14">
        <f t="shared" si="1"/>
        <v>1</v>
      </c>
      <c r="L15" s="9">
        <v>0</v>
      </c>
      <c r="M15" s="40">
        <v>2</v>
      </c>
      <c r="N15" s="15">
        <v>4</v>
      </c>
      <c r="O15" s="40">
        <v>0</v>
      </c>
      <c r="P15" s="15">
        <v>0</v>
      </c>
      <c r="Q15" s="9">
        <v>0</v>
      </c>
      <c r="R15" s="41">
        <f t="shared" si="3"/>
        <v>0</v>
      </c>
      <c r="S15" s="15">
        <v>0</v>
      </c>
      <c r="T15" s="9">
        <v>1</v>
      </c>
      <c r="U15" s="9">
        <v>0</v>
      </c>
      <c r="V15" s="40">
        <f t="shared" si="4"/>
        <v>0.5</v>
      </c>
    </row>
    <row r="16" spans="1:22" ht="15.75">
      <c r="A16" s="10" t="s">
        <v>60</v>
      </c>
      <c r="B16" s="9">
        <v>2</v>
      </c>
      <c r="C16" s="13">
        <v>2</v>
      </c>
      <c r="D16" s="9">
        <v>2</v>
      </c>
      <c r="E16" s="9">
        <v>2</v>
      </c>
      <c r="F16" s="9">
        <f t="shared" si="5"/>
        <v>6</v>
      </c>
      <c r="G16" s="14">
        <f t="shared" si="2"/>
        <v>0.6666666666666666</v>
      </c>
      <c r="H16" s="9">
        <f t="shared" si="0"/>
        <v>1</v>
      </c>
      <c r="I16" s="13">
        <v>0</v>
      </c>
      <c r="J16" s="9">
        <v>0</v>
      </c>
      <c r="K16" s="14" t="e">
        <f t="shared" si="1"/>
        <v>#DIV/0!</v>
      </c>
      <c r="L16" s="9">
        <v>0</v>
      </c>
      <c r="M16" s="40">
        <v>0</v>
      </c>
      <c r="N16" s="15">
        <v>0</v>
      </c>
      <c r="O16" s="40">
        <v>0</v>
      </c>
      <c r="P16" s="15">
        <v>0</v>
      </c>
      <c r="Q16" s="9">
        <v>0</v>
      </c>
      <c r="R16" s="41">
        <f t="shared" si="3"/>
        <v>0</v>
      </c>
      <c r="S16" s="15">
        <v>0</v>
      </c>
      <c r="T16" s="9">
        <v>0</v>
      </c>
      <c r="U16" s="9">
        <v>0</v>
      </c>
      <c r="V16" s="40">
        <f t="shared" si="4"/>
        <v>0</v>
      </c>
    </row>
    <row r="17" spans="1:22" ht="15.75">
      <c r="A17" s="10" t="s">
        <v>61</v>
      </c>
      <c r="B17" s="9">
        <v>2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13</v>
      </c>
      <c r="O17" s="40">
        <v>0</v>
      </c>
      <c r="P17" s="15">
        <v>3</v>
      </c>
      <c r="Q17" s="9">
        <v>1</v>
      </c>
      <c r="R17" s="41">
        <f t="shared" si="3"/>
        <v>1.5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0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 t="e">
        <f t="shared" si="0"/>
        <v>#DIV/0!</v>
      </c>
      <c r="I18" s="13">
        <v>0</v>
      </c>
      <c r="J18" s="9">
        <v>0</v>
      </c>
      <c r="K18" s="14" t="e">
        <f t="shared" si="1"/>
        <v>#DIV/0!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0</v>
      </c>
      <c r="R18" s="41" t="e">
        <f t="shared" si="3"/>
        <v>#DIV/0!</v>
      </c>
      <c r="S18" s="15">
        <v>0</v>
      </c>
      <c r="T18" s="9">
        <v>0</v>
      </c>
      <c r="U18" s="9">
        <v>0</v>
      </c>
      <c r="V18" s="40" t="e">
        <f t="shared" si="4"/>
        <v>#DIV/0!</v>
      </c>
    </row>
    <row r="19" spans="1:22" ht="15.75">
      <c r="A19" s="10" t="s">
        <v>63</v>
      </c>
      <c r="B19" s="9">
        <v>0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 t="e">
        <f t="shared" si="0"/>
        <v>#DIV/0!</v>
      </c>
      <c r="I19" s="13">
        <v>0</v>
      </c>
      <c r="J19" s="9">
        <v>0</v>
      </c>
      <c r="K19" s="14" t="e">
        <f t="shared" si="1"/>
        <v>#DIV/0!</v>
      </c>
      <c r="L19" s="9">
        <v>0</v>
      </c>
      <c r="M19" s="40">
        <v>0</v>
      </c>
      <c r="N19" s="15">
        <v>0</v>
      </c>
      <c r="O19" s="40">
        <v>0</v>
      </c>
      <c r="P19" s="15">
        <v>0</v>
      </c>
      <c r="Q19" s="9">
        <v>0</v>
      </c>
      <c r="R19" s="41" t="e">
        <f t="shared" si="3"/>
        <v>#DIV/0!</v>
      </c>
      <c r="S19" s="15">
        <v>0</v>
      </c>
      <c r="T19" s="9">
        <v>0</v>
      </c>
      <c r="U19" s="9">
        <v>0</v>
      </c>
      <c r="V19" s="40" t="e">
        <f t="shared" si="4"/>
        <v>#DIV/0!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2"/>
        <v>#DIV/0!</v>
      </c>
      <c r="H21" s="9" t="e">
        <f t="shared" si="0"/>
        <v>#DIV/0!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3"/>
        <v>#DIV/0!</v>
      </c>
      <c r="S21" s="15">
        <v>0</v>
      </c>
      <c r="T21" s="9">
        <v>0</v>
      </c>
      <c r="U21" s="9">
        <v>0</v>
      </c>
      <c r="V21" s="40" t="e">
        <f t="shared" si="4"/>
        <v>#DIV/0!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2</v>
      </c>
      <c r="C25" s="20">
        <f>SUM(C10:C24)</f>
        <v>17</v>
      </c>
      <c r="D25" s="34">
        <f>SUM(D10:D24)</f>
        <v>20</v>
      </c>
      <c r="E25" s="34">
        <f>SUM(E10:E24)</f>
        <v>12</v>
      </c>
      <c r="F25" s="19">
        <f>SUM(F10:F24)</f>
        <v>49</v>
      </c>
      <c r="G25" s="39">
        <f t="shared" si="2"/>
        <v>0.7551020408163265</v>
      </c>
      <c r="H25" s="38">
        <f t="shared" si="0"/>
        <v>8.5</v>
      </c>
      <c r="I25" s="20">
        <f>SUM(I10:I24)</f>
        <v>30</v>
      </c>
      <c r="J25" s="34">
        <f>SUM(J10:J24)</f>
        <v>34</v>
      </c>
      <c r="K25" s="30">
        <f t="shared" si="1"/>
        <v>0.8823529411764706</v>
      </c>
      <c r="L25" s="19">
        <f aca="true" t="shared" si="6" ref="L25:Q25">SUM(L10:L24)</f>
        <v>9</v>
      </c>
      <c r="M25" s="35">
        <f t="shared" si="6"/>
        <v>24</v>
      </c>
      <c r="N25" s="34">
        <f t="shared" si="6"/>
        <v>53</v>
      </c>
      <c r="O25" s="19">
        <f t="shared" si="6"/>
        <v>2</v>
      </c>
      <c r="P25" s="20">
        <f t="shared" si="6"/>
        <v>8</v>
      </c>
      <c r="Q25" s="34">
        <f t="shared" si="6"/>
        <v>3</v>
      </c>
      <c r="R25" s="22">
        <f>(P25)/B25</f>
        <v>4</v>
      </c>
      <c r="S25" s="20">
        <f>SUM(S10:S24)</f>
        <v>2</v>
      </c>
      <c r="T25" s="19">
        <f>SUM(T10:T24)</f>
        <v>3</v>
      </c>
      <c r="U25" s="19">
        <f>SUM(U10:U24)</f>
        <v>0</v>
      </c>
      <c r="V25" s="35">
        <f>(S25)/B25</f>
        <v>1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9</v>
      </c>
      <c r="D28" s="9">
        <v>12</v>
      </c>
      <c r="E28" s="9">
        <v>0</v>
      </c>
      <c r="F28" s="9">
        <f>SUM(C28:E28)</f>
        <v>21</v>
      </c>
      <c r="G28" s="14">
        <f>((C28+D28)/F28)</f>
        <v>1</v>
      </c>
      <c r="H28" s="42">
        <f>(C28/B10)</f>
        <v>4.5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56</v>
      </c>
      <c r="B29" s="28"/>
      <c r="C29" s="9">
        <v>10</v>
      </c>
      <c r="D29" s="9">
        <v>14</v>
      </c>
      <c r="E29" s="9">
        <v>0</v>
      </c>
      <c r="F29" s="9">
        <f>SUM(C29:E29)</f>
        <v>24</v>
      </c>
      <c r="G29" s="14">
        <f>((C29+D29)/F29)</f>
        <v>1</v>
      </c>
      <c r="H29" s="44">
        <v>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68</v>
      </c>
      <c r="B30" s="28"/>
      <c r="C30" s="33">
        <v>10</v>
      </c>
      <c r="D30" s="33">
        <v>14</v>
      </c>
      <c r="E30" s="33">
        <v>0</v>
      </c>
      <c r="F30" s="9">
        <v>0</v>
      </c>
      <c r="G30" s="14" t="e">
        <f>((C30+D30)/F30)</f>
        <v>#DIV/0!</v>
      </c>
      <c r="H30" s="44" t="e">
        <f>(C30/B20)</f>
        <v>#DIV/0!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29</v>
      </c>
      <c r="D32" s="29">
        <f>SUM(D28:D31)</f>
        <v>40</v>
      </c>
      <c r="E32" s="29">
        <f>SUM(E28:E31)</f>
        <v>0</v>
      </c>
      <c r="F32" s="29">
        <f>SUM(C32:E32)</f>
        <v>69</v>
      </c>
      <c r="G32" s="30">
        <f>((C32+D32)/F32)</f>
        <v>1</v>
      </c>
      <c r="H32" s="19" t="e">
        <f>SUM(H28:H31)</f>
        <v>#DIV/0!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6">
      <selection activeCell="R34" sqref="R34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10</v>
      </c>
      <c r="C1" s="3">
        <v>25</v>
      </c>
      <c r="E1" s="53" t="s">
        <v>79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18</v>
      </c>
      <c r="C2" s="4">
        <v>25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21</v>
      </c>
      <c r="C3" s="4">
        <v>25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49</v>
      </c>
      <c r="C6" s="6">
        <f>SUM(C1:C5)</f>
        <v>75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3</v>
      </c>
      <c r="C10" s="13">
        <v>1</v>
      </c>
      <c r="D10" s="9">
        <v>8</v>
      </c>
      <c r="E10" s="9">
        <v>0</v>
      </c>
      <c r="F10" s="9">
        <f>SUM(C10:E10)</f>
        <v>9</v>
      </c>
      <c r="G10" s="14">
        <f>((C10+D10)/F10)</f>
        <v>1</v>
      </c>
      <c r="H10" s="9">
        <f aca="true" t="shared" si="0" ref="H10:H25">(C10/B10)</f>
        <v>0.3333333333333333</v>
      </c>
      <c r="I10" s="13">
        <v>10</v>
      </c>
      <c r="J10" s="9">
        <v>10</v>
      </c>
      <c r="K10" s="14">
        <f aca="true" t="shared" si="1" ref="K10:K25">(I10/J10)</f>
        <v>1</v>
      </c>
      <c r="L10" s="9">
        <v>1</v>
      </c>
      <c r="M10" s="40">
        <v>5</v>
      </c>
      <c r="N10" s="15">
        <v>12</v>
      </c>
      <c r="O10" s="40">
        <v>0</v>
      </c>
      <c r="P10" s="15">
        <v>3</v>
      </c>
      <c r="Q10" s="9">
        <v>0</v>
      </c>
      <c r="R10" s="41">
        <f>P10/B10</f>
        <v>1</v>
      </c>
      <c r="S10" s="15">
        <v>3</v>
      </c>
      <c r="T10" s="9">
        <v>1</v>
      </c>
      <c r="U10" s="9">
        <v>0</v>
      </c>
      <c r="V10" s="40">
        <f>(S10+T10)/B10</f>
        <v>1.3333333333333333</v>
      </c>
    </row>
    <row r="11" spans="1:22" ht="15.75">
      <c r="A11" s="10" t="s">
        <v>56</v>
      </c>
      <c r="B11" s="9">
        <v>2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>
        <f t="shared" si="0"/>
        <v>0</v>
      </c>
      <c r="I11" s="13">
        <v>2</v>
      </c>
      <c r="J11" s="9">
        <v>2</v>
      </c>
      <c r="K11" s="14">
        <f t="shared" si="1"/>
        <v>1</v>
      </c>
      <c r="L11" s="9">
        <v>0</v>
      </c>
      <c r="M11" s="40">
        <v>0</v>
      </c>
      <c r="N11" s="15">
        <v>2</v>
      </c>
      <c r="O11" s="40">
        <v>0</v>
      </c>
      <c r="P11" s="15">
        <v>2</v>
      </c>
      <c r="Q11" s="9">
        <v>0</v>
      </c>
      <c r="R11" s="41">
        <f aca="true" t="shared" si="3" ref="R11:R23">P11/B11</f>
        <v>1</v>
      </c>
      <c r="S11" s="15">
        <v>0</v>
      </c>
      <c r="T11" s="9">
        <v>0</v>
      </c>
      <c r="U11" s="9">
        <v>0</v>
      </c>
      <c r="V11" s="40">
        <f aca="true" t="shared" si="4" ref="V11:V23">(S11+T11)/B11</f>
        <v>0</v>
      </c>
    </row>
    <row r="12" spans="1:22" ht="15.75">
      <c r="A12" s="10" t="s">
        <v>57</v>
      </c>
      <c r="B12" s="9">
        <v>3</v>
      </c>
      <c r="C12" s="13">
        <v>5</v>
      </c>
      <c r="D12" s="9">
        <v>10</v>
      </c>
      <c r="E12" s="9">
        <v>7</v>
      </c>
      <c r="F12" s="9">
        <f>SUM(C12:E12)</f>
        <v>22</v>
      </c>
      <c r="G12" s="14">
        <f t="shared" si="2"/>
        <v>0.6818181818181818</v>
      </c>
      <c r="H12" s="9">
        <f t="shared" si="0"/>
        <v>1.6666666666666667</v>
      </c>
      <c r="I12" s="13">
        <v>6</v>
      </c>
      <c r="J12" s="9">
        <v>7</v>
      </c>
      <c r="K12" s="14">
        <f t="shared" si="1"/>
        <v>0.8571428571428571</v>
      </c>
      <c r="L12" s="9">
        <v>1</v>
      </c>
      <c r="M12" s="40">
        <v>4</v>
      </c>
      <c r="N12" s="15">
        <v>14</v>
      </c>
      <c r="O12" s="40">
        <v>2</v>
      </c>
      <c r="P12" s="15">
        <v>13</v>
      </c>
      <c r="Q12" s="9">
        <v>5</v>
      </c>
      <c r="R12" s="41">
        <f t="shared" si="3"/>
        <v>4.333333333333333</v>
      </c>
      <c r="S12" s="15">
        <v>0</v>
      </c>
      <c r="T12" s="9">
        <v>0</v>
      </c>
      <c r="U12" s="9">
        <v>0</v>
      </c>
      <c r="V12" s="40">
        <f t="shared" si="4"/>
        <v>0</v>
      </c>
    </row>
    <row r="13" spans="1:22" ht="15.75">
      <c r="A13" s="10" t="s">
        <v>58</v>
      </c>
      <c r="B13" s="9">
        <v>2</v>
      </c>
      <c r="C13" s="13">
        <v>0</v>
      </c>
      <c r="D13" s="9">
        <v>1</v>
      </c>
      <c r="E13" s="9">
        <v>5</v>
      </c>
      <c r="F13" s="9">
        <f>SUM(C13:E13)</f>
        <v>6</v>
      </c>
      <c r="G13" s="14">
        <f t="shared" si="2"/>
        <v>0.16666666666666666</v>
      </c>
      <c r="H13" s="9">
        <f t="shared" si="0"/>
        <v>0</v>
      </c>
      <c r="I13" s="13">
        <v>0</v>
      </c>
      <c r="J13" s="9">
        <v>0</v>
      </c>
      <c r="K13" s="14" t="e">
        <f t="shared" si="1"/>
        <v>#DIV/0!</v>
      </c>
      <c r="L13" s="9">
        <v>0</v>
      </c>
      <c r="M13" s="40">
        <v>0</v>
      </c>
      <c r="N13" s="15">
        <v>3</v>
      </c>
      <c r="O13" s="40">
        <v>0</v>
      </c>
      <c r="P13" s="15">
        <v>2</v>
      </c>
      <c r="Q13" s="9">
        <v>5</v>
      </c>
      <c r="R13" s="41">
        <f t="shared" si="3"/>
        <v>1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3</v>
      </c>
      <c r="C14" s="13">
        <v>2</v>
      </c>
      <c r="D14" s="9">
        <v>12</v>
      </c>
      <c r="E14" s="9">
        <v>7</v>
      </c>
      <c r="F14" s="9">
        <f>SUM(C14:E14)</f>
        <v>21</v>
      </c>
      <c r="G14" s="14">
        <f t="shared" si="2"/>
        <v>0.6666666666666666</v>
      </c>
      <c r="H14" s="9">
        <f t="shared" si="0"/>
        <v>0.6666666666666666</v>
      </c>
      <c r="I14" s="13">
        <v>9</v>
      </c>
      <c r="J14" s="9">
        <v>10</v>
      </c>
      <c r="K14" s="14">
        <f t="shared" si="1"/>
        <v>0.9</v>
      </c>
      <c r="L14" s="9">
        <v>0</v>
      </c>
      <c r="M14" s="40">
        <v>6</v>
      </c>
      <c r="N14" s="15">
        <v>2</v>
      </c>
      <c r="O14" s="40">
        <v>0</v>
      </c>
      <c r="P14" s="15">
        <v>1</v>
      </c>
      <c r="Q14" s="9">
        <v>1</v>
      </c>
      <c r="R14" s="41">
        <f t="shared" si="3"/>
        <v>0.3333333333333333</v>
      </c>
      <c r="S14" s="15">
        <v>1</v>
      </c>
      <c r="T14" s="9">
        <v>1</v>
      </c>
      <c r="U14" s="9">
        <v>1</v>
      </c>
      <c r="V14" s="40">
        <f t="shared" si="4"/>
        <v>0.6666666666666666</v>
      </c>
    </row>
    <row r="15" spans="1:22" ht="15.75">
      <c r="A15" s="10" t="s">
        <v>59</v>
      </c>
      <c r="B15" s="9">
        <v>3</v>
      </c>
      <c r="C15" s="13">
        <v>4</v>
      </c>
      <c r="D15" s="9">
        <v>12</v>
      </c>
      <c r="E15" s="9">
        <v>2</v>
      </c>
      <c r="F15" s="9">
        <f aca="true" t="shared" si="5" ref="F15:F23">SUM(C15:E15)</f>
        <v>18</v>
      </c>
      <c r="G15" s="14">
        <f t="shared" si="2"/>
        <v>0.8888888888888888</v>
      </c>
      <c r="H15" s="9">
        <f t="shared" si="0"/>
        <v>1.3333333333333333</v>
      </c>
      <c r="I15" s="13">
        <v>4</v>
      </c>
      <c r="J15" s="9">
        <v>5</v>
      </c>
      <c r="K15" s="14">
        <f t="shared" si="1"/>
        <v>0.8</v>
      </c>
      <c r="L15" s="9">
        <v>0</v>
      </c>
      <c r="M15" s="40">
        <v>1</v>
      </c>
      <c r="N15" s="15">
        <v>2</v>
      </c>
      <c r="O15" s="40">
        <v>0</v>
      </c>
      <c r="P15" s="15">
        <v>2</v>
      </c>
      <c r="Q15" s="9">
        <v>3</v>
      </c>
      <c r="R15" s="41">
        <f t="shared" si="3"/>
        <v>0.6666666666666666</v>
      </c>
      <c r="S15" s="15">
        <v>1</v>
      </c>
      <c r="T15" s="9">
        <v>2</v>
      </c>
      <c r="U15" s="9">
        <v>0</v>
      </c>
      <c r="V15" s="40">
        <f t="shared" si="4"/>
        <v>1</v>
      </c>
    </row>
    <row r="16" spans="1:22" ht="15.75">
      <c r="A16" s="10" t="s">
        <v>60</v>
      </c>
      <c r="B16" s="9">
        <v>3</v>
      </c>
      <c r="C16" s="13">
        <v>0</v>
      </c>
      <c r="D16" s="9">
        <v>3</v>
      </c>
      <c r="E16" s="9">
        <v>3</v>
      </c>
      <c r="F16" s="9">
        <f t="shared" si="5"/>
        <v>6</v>
      </c>
      <c r="G16" s="14">
        <f t="shared" si="2"/>
        <v>0.5</v>
      </c>
      <c r="H16" s="9">
        <f t="shared" si="0"/>
        <v>0</v>
      </c>
      <c r="I16" s="13">
        <v>1</v>
      </c>
      <c r="J16" s="9">
        <v>1</v>
      </c>
      <c r="K16" s="14">
        <f t="shared" si="1"/>
        <v>1</v>
      </c>
      <c r="L16" s="9">
        <v>0</v>
      </c>
      <c r="M16" s="40">
        <v>0</v>
      </c>
      <c r="N16" s="15">
        <v>3</v>
      </c>
      <c r="O16" s="40">
        <v>5</v>
      </c>
      <c r="P16" s="15">
        <v>0</v>
      </c>
      <c r="Q16" s="9">
        <v>0</v>
      </c>
      <c r="R16" s="41">
        <f t="shared" si="3"/>
        <v>0</v>
      </c>
      <c r="S16" s="15">
        <v>1</v>
      </c>
      <c r="T16" s="9">
        <v>1</v>
      </c>
      <c r="U16" s="9">
        <v>2</v>
      </c>
      <c r="V16" s="40">
        <f t="shared" si="4"/>
        <v>0.6666666666666666</v>
      </c>
    </row>
    <row r="17" spans="1:22" ht="15.75">
      <c r="A17" s="10" t="s">
        <v>61</v>
      </c>
      <c r="B17" s="9">
        <v>3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14</v>
      </c>
      <c r="O17" s="40">
        <v>1</v>
      </c>
      <c r="P17" s="15">
        <v>16</v>
      </c>
      <c r="Q17" s="9">
        <v>6</v>
      </c>
      <c r="R17" s="41">
        <f t="shared" si="3"/>
        <v>5.333333333333333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2</v>
      </c>
      <c r="C18" s="13">
        <v>1</v>
      </c>
      <c r="D18" s="9">
        <v>3</v>
      </c>
      <c r="E18" s="9">
        <v>1</v>
      </c>
      <c r="F18" s="9">
        <f t="shared" si="5"/>
        <v>5</v>
      </c>
      <c r="G18" s="14">
        <f t="shared" si="2"/>
        <v>0.8</v>
      </c>
      <c r="H18" s="9">
        <f t="shared" si="0"/>
        <v>0.5</v>
      </c>
      <c r="I18" s="13">
        <v>5</v>
      </c>
      <c r="J18" s="9">
        <v>5</v>
      </c>
      <c r="K18" s="14">
        <f t="shared" si="1"/>
        <v>1</v>
      </c>
      <c r="L18" s="9">
        <v>2</v>
      </c>
      <c r="M18" s="40">
        <v>3</v>
      </c>
      <c r="N18" s="15">
        <v>2</v>
      </c>
      <c r="O18" s="40">
        <v>0</v>
      </c>
      <c r="P18" s="15">
        <v>4</v>
      </c>
      <c r="Q18" s="9">
        <v>3</v>
      </c>
      <c r="R18" s="41">
        <f t="shared" si="3"/>
        <v>2</v>
      </c>
      <c r="S18" s="15">
        <v>0</v>
      </c>
      <c r="T18" s="9">
        <v>0</v>
      </c>
      <c r="U18" s="9">
        <v>0</v>
      </c>
      <c r="V18" s="40">
        <f t="shared" si="4"/>
        <v>0</v>
      </c>
    </row>
    <row r="19" spans="1:22" ht="15.75">
      <c r="A19" s="10" t="s">
        <v>63</v>
      </c>
      <c r="B19" s="9">
        <v>2</v>
      </c>
      <c r="C19" s="13">
        <v>0</v>
      </c>
      <c r="D19" s="9">
        <v>0</v>
      </c>
      <c r="E19" s="9">
        <v>1</v>
      </c>
      <c r="F19" s="9">
        <f t="shared" si="5"/>
        <v>1</v>
      </c>
      <c r="G19" s="14">
        <f t="shared" si="2"/>
        <v>0</v>
      </c>
      <c r="H19" s="9">
        <f t="shared" si="0"/>
        <v>0</v>
      </c>
      <c r="I19" s="13">
        <v>2</v>
      </c>
      <c r="J19" s="9">
        <v>2</v>
      </c>
      <c r="K19" s="14">
        <f t="shared" si="1"/>
        <v>1</v>
      </c>
      <c r="L19" s="9">
        <v>2</v>
      </c>
      <c r="M19" s="40">
        <v>0</v>
      </c>
      <c r="N19" s="15">
        <v>2</v>
      </c>
      <c r="O19" s="40">
        <v>1</v>
      </c>
      <c r="P19" s="15">
        <v>4</v>
      </c>
      <c r="Q19" s="9">
        <v>2</v>
      </c>
      <c r="R19" s="41">
        <f t="shared" si="3"/>
        <v>2</v>
      </c>
      <c r="S19" s="15">
        <v>0</v>
      </c>
      <c r="T19" s="9">
        <v>0</v>
      </c>
      <c r="U19" s="9">
        <v>0</v>
      </c>
      <c r="V19" s="40">
        <f t="shared" si="4"/>
        <v>0</v>
      </c>
    </row>
    <row r="20" spans="1:22" ht="15.75">
      <c r="A20" s="10" t="s">
        <v>64</v>
      </c>
      <c r="B20" s="9">
        <v>2</v>
      </c>
      <c r="C20" s="13">
        <v>0</v>
      </c>
      <c r="D20" s="9">
        <v>6</v>
      </c>
      <c r="E20" s="9">
        <v>0</v>
      </c>
      <c r="F20" s="9">
        <f t="shared" si="5"/>
        <v>6</v>
      </c>
      <c r="G20" s="14">
        <f t="shared" si="2"/>
        <v>1</v>
      </c>
      <c r="H20" s="9">
        <f t="shared" si="0"/>
        <v>0</v>
      </c>
      <c r="I20" s="13">
        <v>0</v>
      </c>
      <c r="J20" s="9">
        <v>1</v>
      </c>
      <c r="K20" s="14">
        <f t="shared" si="1"/>
        <v>0</v>
      </c>
      <c r="L20" s="9">
        <v>0</v>
      </c>
      <c r="M20" s="40">
        <v>0</v>
      </c>
      <c r="N20" s="15">
        <v>2</v>
      </c>
      <c r="O20" s="40">
        <v>0</v>
      </c>
      <c r="P20" s="15">
        <v>0</v>
      </c>
      <c r="Q20" s="9">
        <v>0</v>
      </c>
      <c r="R20" s="41">
        <f t="shared" si="3"/>
        <v>0</v>
      </c>
      <c r="S20" s="15">
        <v>0</v>
      </c>
      <c r="T20" s="9">
        <v>0</v>
      </c>
      <c r="U20" s="9">
        <v>0</v>
      </c>
      <c r="V20" s="40">
        <f t="shared" si="4"/>
        <v>0</v>
      </c>
    </row>
    <row r="21" spans="1:22" ht="15.75">
      <c r="A21" s="10" t="s">
        <v>66</v>
      </c>
      <c r="B21" s="9">
        <v>2</v>
      </c>
      <c r="C21" s="13">
        <v>1</v>
      </c>
      <c r="D21" s="9">
        <v>1</v>
      </c>
      <c r="E21" s="9">
        <v>4</v>
      </c>
      <c r="F21" s="9">
        <f t="shared" si="5"/>
        <v>6</v>
      </c>
      <c r="G21" s="14">
        <f t="shared" si="2"/>
        <v>0.3333333333333333</v>
      </c>
      <c r="H21" s="9">
        <f t="shared" si="0"/>
        <v>0.5</v>
      </c>
      <c r="I21" s="13">
        <v>4</v>
      </c>
      <c r="J21" s="9">
        <v>5</v>
      </c>
      <c r="K21" s="14">
        <f t="shared" si="1"/>
        <v>0.8</v>
      </c>
      <c r="L21" s="9">
        <v>1</v>
      </c>
      <c r="M21" s="40">
        <v>3</v>
      </c>
      <c r="N21" s="15">
        <v>6</v>
      </c>
      <c r="O21" s="40">
        <v>0</v>
      </c>
      <c r="P21" s="15">
        <v>5</v>
      </c>
      <c r="Q21" s="9">
        <v>2</v>
      </c>
      <c r="R21" s="41">
        <f t="shared" si="3"/>
        <v>2.5</v>
      </c>
      <c r="S21" s="15">
        <v>0</v>
      </c>
      <c r="T21" s="9">
        <v>0</v>
      </c>
      <c r="U21" s="9">
        <v>0</v>
      </c>
      <c r="V21" s="40">
        <f t="shared" si="4"/>
        <v>0</v>
      </c>
    </row>
    <row r="22" spans="1:22" ht="15.75">
      <c r="A22" s="10" t="s">
        <v>67</v>
      </c>
      <c r="B22" s="9">
        <v>1</v>
      </c>
      <c r="C22" s="13">
        <v>0</v>
      </c>
      <c r="D22" s="9">
        <v>1</v>
      </c>
      <c r="E22" s="9">
        <v>0</v>
      </c>
      <c r="F22" s="9">
        <f t="shared" si="5"/>
        <v>1</v>
      </c>
      <c r="G22" s="14">
        <f t="shared" si="2"/>
        <v>1</v>
      </c>
      <c r="H22" s="9">
        <f t="shared" si="0"/>
        <v>0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>
        <f t="shared" si="3"/>
        <v>0</v>
      </c>
      <c r="S22" s="15">
        <v>0</v>
      </c>
      <c r="T22" s="9">
        <v>0</v>
      </c>
      <c r="U22" s="9">
        <v>1</v>
      </c>
      <c r="V22" s="40">
        <f t="shared" si="4"/>
        <v>0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0</v>
      </c>
      <c r="C25" s="20">
        <f>SUM(C10:C24)</f>
        <v>14</v>
      </c>
      <c r="D25" s="34">
        <f>SUM(D10:D24)</f>
        <v>57</v>
      </c>
      <c r="E25" s="34">
        <f>SUM(E10:E24)</f>
        <v>30</v>
      </c>
      <c r="F25" s="19">
        <f>SUM(F10:F24)</f>
        <v>101</v>
      </c>
      <c r="G25" s="39">
        <f t="shared" si="2"/>
        <v>0.7029702970297029</v>
      </c>
      <c r="H25" s="38" t="e">
        <f t="shared" si="0"/>
        <v>#DIV/0!</v>
      </c>
      <c r="I25" s="20">
        <f>SUM(I10:I24)</f>
        <v>43</v>
      </c>
      <c r="J25" s="34">
        <f>SUM(J10:J24)</f>
        <v>48</v>
      </c>
      <c r="K25" s="30">
        <f t="shared" si="1"/>
        <v>0.8958333333333334</v>
      </c>
      <c r="L25" s="19">
        <f aca="true" t="shared" si="6" ref="L25:Q25">SUM(L10:L24)</f>
        <v>7</v>
      </c>
      <c r="M25" s="35">
        <f t="shared" si="6"/>
        <v>22</v>
      </c>
      <c r="N25" s="34">
        <f t="shared" si="6"/>
        <v>64</v>
      </c>
      <c r="O25" s="19">
        <f t="shared" si="6"/>
        <v>9</v>
      </c>
      <c r="P25" s="20">
        <f t="shared" si="6"/>
        <v>52</v>
      </c>
      <c r="Q25" s="34">
        <f t="shared" si="6"/>
        <v>27</v>
      </c>
      <c r="R25" s="22" t="e">
        <f>(P25)/B25</f>
        <v>#DIV/0!</v>
      </c>
      <c r="S25" s="20">
        <f>SUM(S10:S24)</f>
        <v>6</v>
      </c>
      <c r="T25" s="19">
        <f>SUM(T10:T24)</f>
        <v>5</v>
      </c>
      <c r="U25" s="19">
        <f>SUM(U10:U24)</f>
        <v>4</v>
      </c>
      <c r="V25" s="35" t="e">
        <f>(S25)/B25</f>
        <v>#DIV/0!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6</v>
      </c>
      <c r="D28" s="9">
        <v>45</v>
      </c>
      <c r="E28" s="9">
        <v>1</v>
      </c>
      <c r="F28" s="9">
        <f>SUM(C28:E28)</f>
        <v>52</v>
      </c>
      <c r="G28" s="14">
        <f>((C28+D28)/F28)</f>
        <v>0.9807692307692307</v>
      </c>
      <c r="H28" s="42">
        <f>(C28/B10)</f>
        <v>2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3</v>
      </c>
      <c r="D29" s="9">
        <v>9</v>
      </c>
      <c r="E29" s="9">
        <v>0</v>
      </c>
      <c r="F29" s="9">
        <f>SUM(C29:E29)</f>
        <v>12</v>
      </c>
      <c r="G29" s="14">
        <f>((C29+D29)/F29)</f>
        <v>1</v>
      </c>
      <c r="H29" s="44">
        <f>(C29/B19)</f>
        <v>1.5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0</v>
      </c>
      <c r="D30" s="33">
        <v>5</v>
      </c>
      <c r="E30" s="33">
        <v>0</v>
      </c>
      <c r="F30" s="9">
        <v>0</v>
      </c>
      <c r="G30" s="14">
        <v>1</v>
      </c>
      <c r="H30" s="44">
        <f>(C30/B20)</f>
        <v>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1</v>
      </c>
      <c r="D31" s="33">
        <v>4</v>
      </c>
      <c r="E31" s="33">
        <v>0</v>
      </c>
      <c r="F31" s="37">
        <v>0</v>
      </c>
      <c r="G31" s="14">
        <v>1</v>
      </c>
      <c r="H31" s="43">
        <f>(C31/B20)</f>
        <v>0.5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10</v>
      </c>
      <c r="D32" s="29">
        <f>SUM(D28:D31)</f>
        <v>63</v>
      </c>
      <c r="E32" s="29">
        <f>SUM(E28:E31)</f>
        <v>1</v>
      </c>
      <c r="F32" s="29">
        <f>SUM(C32:E32)</f>
        <v>74</v>
      </c>
      <c r="G32" s="30">
        <f>((C32+D32)/F32)</f>
        <v>0.9864864864864865</v>
      </c>
      <c r="H32" s="19">
        <f>SUM(H28:H31)</f>
        <v>4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9">
      <selection activeCell="Q38" sqref="Q38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21</v>
      </c>
      <c r="E1" s="53" t="s">
        <v>80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25</v>
      </c>
      <c r="C2" s="4">
        <v>19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25</v>
      </c>
      <c r="C3" s="4">
        <v>15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75</v>
      </c>
      <c r="C6" s="6">
        <f>SUM(C1:C5)</f>
        <v>55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3</v>
      </c>
      <c r="C10" s="13">
        <v>1</v>
      </c>
      <c r="D10" s="9">
        <v>9</v>
      </c>
      <c r="E10" s="9">
        <v>0</v>
      </c>
      <c r="F10" s="9">
        <f>SUM(C10:E10)</f>
        <v>10</v>
      </c>
      <c r="G10" s="14">
        <f>((C10+D10)/F10)</f>
        <v>1</v>
      </c>
      <c r="H10" s="9">
        <f aca="true" t="shared" si="0" ref="H10:H25">(C10/B10)</f>
        <v>0.3333333333333333</v>
      </c>
      <c r="I10" s="13">
        <v>10</v>
      </c>
      <c r="J10" s="9">
        <v>11</v>
      </c>
      <c r="K10" s="14">
        <f aca="true" t="shared" si="1" ref="K10:K25">(I10/J10)</f>
        <v>0.9090909090909091</v>
      </c>
      <c r="L10" s="9">
        <v>0</v>
      </c>
      <c r="M10" s="40">
        <v>3</v>
      </c>
      <c r="N10" s="15">
        <v>8</v>
      </c>
      <c r="O10" s="40">
        <v>0</v>
      </c>
      <c r="P10" s="15">
        <v>3</v>
      </c>
      <c r="Q10" s="9">
        <v>2</v>
      </c>
      <c r="R10" s="41">
        <f>P10/B10</f>
        <v>1</v>
      </c>
      <c r="S10" s="15">
        <v>1</v>
      </c>
      <c r="T10" s="9">
        <v>0</v>
      </c>
      <c r="U10" s="9">
        <v>0</v>
      </c>
      <c r="V10" s="40">
        <f>(S10+T10)/B10</f>
        <v>0.3333333333333333</v>
      </c>
    </row>
    <row r="11" spans="1:22" ht="15.75">
      <c r="A11" s="10" t="s">
        <v>56</v>
      </c>
      <c r="B11" s="9">
        <v>0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 t="e">
        <f t="shared" si="0"/>
        <v>#DIV/0!</v>
      </c>
      <c r="I11" s="13">
        <v>0</v>
      </c>
      <c r="J11" s="9">
        <v>0</v>
      </c>
      <c r="K11" s="14" t="e">
        <f t="shared" si="1"/>
        <v>#DIV/0!</v>
      </c>
      <c r="L11" s="9">
        <v>0</v>
      </c>
      <c r="M11" s="40">
        <v>0</v>
      </c>
      <c r="N11" s="15">
        <v>0</v>
      </c>
      <c r="O11" s="40">
        <v>0</v>
      </c>
      <c r="P11" s="15">
        <v>0</v>
      </c>
      <c r="Q11" s="9">
        <v>0</v>
      </c>
      <c r="R11" s="41" t="e">
        <f aca="true" t="shared" si="3" ref="R11:R23">P11/B11</f>
        <v>#DIV/0!</v>
      </c>
      <c r="S11" s="15">
        <v>0</v>
      </c>
      <c r="T11" s="9">
        <v>0</v>
      </c>
      <c r="U11" s="9">
        <v>0</v>
      </c>
      <c r="V11" s="40" t="e">
        <f aca="true" t="shared" si="4" ref="V11:V23">(S11+T11)/B11</f>
        <v>#DIV/0!</v>
      </c>
    </row>
    <row r="12" spans="1:22" ht="15.75">
      <c r="A12" s="10" t="s">
        <v>57</v>
      </c>
      <c r="B12" s="9">
        <v>3</v>
      </c>
      <c r="C12" s="13">
        <v>11</v>
      </c>
      <c r="D12" s="9">
        <v>19</v>
      </c>
      <c r="E12" s="9">
        <v>2</v>
      </c>
      <c r="F12" s="9">
        <f>SUM(C12:E12)</f>
        <v>32</v>
      </c>
      <c r="G12" s="14">
        <f t="shared" si="2"/>
        <v>0.9375</v>
      </c>
      <c r="H12" s="9">
        <f t="shared" si="0"/>
        <v>3.6666666666666665</v>
      </c>
      <c r="I12" s="13">
        <v>11</v>
      </c>
      <c r="J12" s="9">
        <v>12</v>
      </c>
      <c r="K12" s="14">
        <f t="shared" si="1"/>
        <v>0.9166666666666666</v>
      </c>
      <c r="L12" s="9">
        <v>0</v>
      </c>
      <c r="M12" s="40">
        <v>5</v>
      </c>
      <c r="N12" s="15">
        <v>15</v>
      </c>
      <c r="O12" s="40">
        <v>0</v>
      </c>
      <c r="P12" s="15">
        <v>10</v>
      </c>
      <c r="Q12" s="9">
        <v>4</v>
      </c>
      <c r="R12" s="41">
        <f t="shared" si="3"/>
        <v>3.3333333333333335</v>
      </c>
      <c r="S12" s="15">
        <v>1</v>
      </c>
      <c r="T12" s="9">
        <v>0</v>
      </c>
      <c r="U12" s="9">
        <v>0</v>
      </c>
      <c r="V12" s="40">
        <f t="shared" si="4"/>
        <v>0.3333333333333333</v>
      </c>
    </row>
    <row r="13" spans="1:22" ht="15.75">
      <c r="A13" s="10" t="s">
        <v>58</v>
      </c>
      <c r="B13" s="9">
        <v>3</v>
      </c>
      <c r="C13" s="13">
        <v>8</v>
      </c>
      <c r="D13" s="9">
        <v>7</v>
      </c>
      <c r="E13" s="9">
        <v>3</v>
      </c>
      <c r="F13" s="9">
        <f>SUM(C13:E13)</f>
        <v>18</v>
      </c>
      <c r="G13" s="14">
        <f t="shared" si="2"/>
        <v>0.8333333333333334</v>
      </c>
      <c r="H13" s="9">
        <f t="shared" si="0"/>
        <v>2.6666666666666665</v>
      </c>
      <c r="I13" s="13">
        <v>17</v>
      </c>
      <c r="J13" s="9">
        <v>18</v>
      </c>
      <c r="K13" s="14">
        <f t="shared" si="1"/>
        <v>0.9444444444444444</v>
      </c>
      <c r="L13" s="9">
        <v>2</v>
      </c>
      <c r="M13" s="40">
        <v>10</v>
      </c>
      <c r="N13" s="15">
        <v>15</v>
      </c>
      <c r="O13" s="40">
        <v>0</v>
      </c>
      <c r="P13" s="15">
        <v>10</v>
      </c>
      <c r="Q13" s="9">
        <v>7</v>
      </c>
      <c r="R13" s="41">
        <f t="shared" si="3"/>
        <v>3.3333333333333335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3</v>
      </c>
      <c r="C14" s="13">
        <v>8</v>
      </c>
      <c r="D14" s="9">
        <v>6</v>
      </c>
      <c r="E14" s="9">
        <v>7</v>
      </c>
      <c r="F14" s="9">
        <f>SUM(C14:E14)</f>
        <v>21</v>
      </c>
      <c r="G14" s="14">
        <f t="shared" si="2"/>
        <v>0.6666666666666666</v>
      </c>
      <c r="H14" s="9">
        <f t="shared" si="0"/>
        <v>2.6666666666666665</v>
      </c>
      <c r="I14" s="13">
        <v>8</v>
      </c>
      <c r="J14" s="9">
        <v>10</v>
      </c>
      <c r="K14" s="14">
        <f t="shared" si="1"/>
        <v>0.8</v>
      </c>
      <c r="L14" s="9">
        <v>0</v>
      </c>
      <c r="M14" s="40">
        <v>4</v>
      </c>
      <c r="N14" s="15">
        <v>3</v>
      </c>
      <c r="O14" s="40">
        <v>0</v>
      </c>
      <c r="P14" s="15">
        <v>1</v>
      </c>
      <c r="Q14" s="9">
        <v>1</v>
      </c>
      <c r="R14" s="41">
        <f t="shared" si="3"/>
        <v>0.3333333333333333</v>
      </c>
      <c r="S14" s="15">
        <v>2</v>
      </c>
      <c r="T14" s="9">
        <v>1</v>
      </c>
      <c r="U14" s="9">
        <v>1</v>
      </c>
      <c r="V14" s="40">
        <f t="shared" si="4"/>
        <v>1</v>
      </c>
    </row>
    <row r="15" spans="1:22" ht="15.75">
      <c r="A15" s="10" t="s">
        <v>59</v>
      </c>
      <c r="B15" s="9">
        <v>3</v>
      </c>
      <c r="C15" s="13">
        <v>3</v>
      </c>
      <c r="D15" s="9">
        <v>5</v>
      </c>
      <c r="E15" s="9">
        <v>3</v>
      </c>
      <c r="F15" s="9">
        <f aca="true" t="shared" si="5" ref="F15:F23">SUM(C15:E15)</f>
        <v>11</v>
      </c>
      <c r="G15" s="14">
        <f t="shared" si="2"/>
        <v>0.7272727272727273</v>
      </c>
      <c r="H15" s="9">
        <f t="shared" si="0"/>
        <v>1</v>
      </c>
      <c r="I15" s="13">
        <v>5</v>
      </c>
      <c r="J15" s="9">
        <v>9</v>
      </c>
      <c r="K15" s="14">
        <f t="shared" si="1"/>
        <v>0.5555555555555556</v>
      </c>
      <c r="L15" s="9">
        <v>0</v>
      </c>
      <c r="M15" s="40">
        <v>5</v>
      </c>
      <c r="N15" s="15">
        <v>4</v>
      </c>
      <c r="O15" s="40">
        <v>0</v>
      </c>
      <c r="P15" s="15">
        <v>1</v>
      </c>
      <c r="Q15" s="9">
        <v>0</v>
      </c>
      <c r="R15" s="41">
        <f t="shared" si="3"/>
        <v>0.3333333333333333</v>
      </c>
      <c r="S15" s="15">
        <v>2</v>
      </c>
      <c r="T15" s="9">
        <v>3</v>
      </c>
      <c r="U15" s="9">
        <v>0</v>
      </c>
      <c r="V15" s="40">
        <f t="shared" si="4"/>
        <v>1.6666666666666667</v>
      </c>
    </row>
    <row r="16" spans="1:22" ht="15.75">
      <c r="A16" s="10" t="s">
        <v>60</v>
      </c>
      <c r="B16" s="9">
        <v>3</v>
      </c>
      <c r="C16" s="13">
        <v>5</v>
      </c>
      <c r="D16" s="9">
        <v>12</v>
      </c>
      <c r="E16" s="9">
        <v>2</v>
      </c>
      <c r="F16" s="9">
        <f t="shared" si="5"/>
        <v>19</v>
      </c>
      <c r="G16" s="14">
        <f t="shared" si="2"/>
        <v>0.8947368421052632</v>
      </c>
      <c r="H16" s="9">
        <f t="shared" si="0"/>
        <v>1.6666666666666667</v>
      </c>
      <c r="I16" s="13">
        <v>7</v>
      </c>
      <c r="J16" s="9">
        <v>7</v>
      </c>
      <c r="K16" s="14">
        <f t="shared" si="1"/>
        <v>1</v>
      </c>
      <c r="L16" s="9">
        <v>0</v>
      </c>
      <c r="M16" s="40">
        <v>1</v>
      </c>
      <c r="N16" s="15">
        <v>3</v>
      </c>
      <c r="O16" s="40">
        <v>0</v>
      </c>
      <c r="P16" s="15">
        <v>1</v>
      </c>
      <c r="Q16" s="9">
        <v>2</v>
      </c>
      <c r="R16" s="41">
        <f t="shared" si="3"/>
        <v>0.3333333333333333</v>
      </c>
      <c r="S16" s="15">
        <v>3</v>
      </c>
      <c r="T16" s="9">
        <v>1</v>
      </c>
      <c r="U16" s="9">
        <v>0</v>
      </c>
      <c r="V16" s="40">
        <f t="shared" si="4"/>
        <v>1.3333333333333333</v>
      </c>
    </row>
    <row r="17" spans="1:22" ht="15.75">
      <c r="A17" s="10" t="s">
        <v>61</v>
      </c>
      <c r="B17" s="9">
        <v>3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17</v>
      </c>
      <c r="O17" s="40">
        <v>0</v>
      </c>
      <c r="P17" s="15">
        <v>16</v>
      </c>
      <c r="Q17" s="9">
        <v>6</v>
      </c>
      <c r="R17" s="41">
        <f t="shared" si="3"/>
        <v>5.333333333333333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0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 t="e">
        <f t="shared" si="0"/>
        <v>#DIV/0!</v>
      </c>
      <c r="I18" s="13">
        <v>0</v>
      </c>
      <c r="J18" s="9">
        <v>0</v>
      </c>
      <c r="K18" s="14" t="e">
        <f t="shared" si="1"/>
        <v>#DIV/0!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0</v>
      </c>
      <c r="R18" s="41" t="e">
        <f t="shared" si="3"/>
        <v>#DIV/0!</v>
      </c>
      <c r="S18" s="15">
        <v>0</v>
      </c>
      <c r="T18" s="9">
        <v>0</v>
      </c>
      <c r="U18" s="9">
        <v>0</v>
      </c>
      <c r="V18" s="40" t="e">
        <f t="shared" si="4"/>
        <v>#DIV/0!</v>
      </c>
    </row>
    <row r="19" spans="1:22" ht="15.75">
      <c r="A19" s="10" t="s">
        <v>63</v>
      </c>
      <c r="B19" s="9">
        <v>3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>
        <f t="shared" si="0"/>
        <v>0</v>
      </c>
      <c r="I19" s="13">
        <v>5</v>
      </c>
      <c r="J19" s="9">
        <v>6</v>
      </c>
      <c r="K19" s="14">
        <f t="shared" si="1"/>
        <v>0.8333333333333334</v>
      </c>
      <c r="L19" s="9">
        <v>1</v>
      </c>
      <c r="M19" s="40">
        <v>5</v>
      </c>
      <c r="N19" s="15">
        <v>6</v>
      </c>
      <c r="O19" s="40">
        <v>0</v>
      </c>
      <c r="P19" s="15">
        <v>6</v>
      </c>
      <c r="Q19" s="9">
        <v>2</v>
      </c>
      <c r="R19" s="41">
        <f t="shared" si="3"/>
        <v>2</v>
      </c>
      <c r="S19" s="15">
        <v>0</v>
      </c>
      <c r="T19" s="9">
        <v>0</v>
      </c>
      <c r="U19" s="9">
        <v>0</v>
      </c>
      <c r="V19" s="40">
        <f t="shared" si="4"/>
        <v>0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2"/>
        <v>#DIV/0!</v>
      </c>
      <c r="H21" s="9" t="e">
        <f t="shared" si="0"/>
        <v>#DIV/0!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3"/>
        <v>#DIV/0!</v>
      </c>
      <c r="S21" s="15">
        <v>0</v>
      </c>
      <c r="T21" s="9">
        <v>0</v>
      </c>
      <c r="U21" s="9">
        <v>0</v>
      </c>
      <c r="V21" s="40" t="e">
        <f t="shared" si="4"/>
        <v>#DIV/0!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3</v>
      </c>
      <c r="C25" s="20">
        <f>SUM(C10:C24)</f>
        <v>36</v>
      </c>
      <c r="D25" s="34">
        <f>SUM(D10:D24)</f>
        <v>58</v>
      </c>
      <c r="E25" s="34">
        <f>SUM(E10:E24)</f>
        <v>17</v>
      </c>
      <c r="F25" s="19">
        <f>SUM(F10:F24)</f>
        <v>111</v>
      </c>
      <c r="G25" s="39">
        <f t="shared" si="2"/>
        <v>0.8468468468468469</v>
      </c>
      <c r="H25" s="38">
        <f t="shared" si="0"/>
        <v>12</v>
      </c>
      <c r="I25" s="20">
        <f>SUM(I10:I24)</f>
        <v>63</v>
      </c>
      <c r="J25" s="34">
        <f>SUM(J10:J24)</f>
        <v>73</v>
      </c>
      <c r="K25" s="30">
        <f t="shared" si="1"/>
        <v>0.863013698630137</v>
      </c>
      <c r="L25" s="19">
        <f aca="true" t="shared" si="6" ref="L25:Q25">SUM(L10:L24)</f>
        <v>3</v>
      </c>
      <c r="M25" s="35">
        <f t="shared" si="6"/>
        <v>33</v>
      </c>
      <c r="N25" s="34">
        <f t="shared" si="6"/>
        <v>71</v>
      </c>
      <c r="O25" s="19">
        <f t="shared" si="6"/>
        <v>0</v>
      </c>
      <c r="P25" s="20">
        <f t="shared" si="6"/>
        <v>48</v>
      </c>
      <c r="Q25" s="34">
        <f t="shared" si="6"/>
        <v>24</v>
      </c>
      <c r="R25" s="22">
        <f>(P25)/B25</f>
        <v>16</v>
      </c>
      <c r="S25" s="20">
        <f>SUM(S10:S24)</f>
        <v>9</v>
      </c>
      <c r="T25" s="19">
        <f>SUM(T10:T24)</f>
        <v>5</v>
      </c>
      <c r="U25" s="19">
        <f>SUM(U10:U24)</f>
        <v>1</v>
      </c>
      <c r="V25" s="35">
        <f>(S25)/B25</f>
        <v>3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29</v>
      </c>
      <c r="D28" s="9">
        <v>48</v>
      </c>
      <c r="E28" s="9">
        <v>0</v>
      </c>
      <c r="F28" s="9">
        <f>SUM(C28:E28)</f>
        <v>77</v>
      </c>
      <c r="G28" s="14">
        <f>((C28+D28)/F28)</f>
        <v>1</v>
      </c>
      <c r="H28" s="42">
        <f>(C28/B10)</f>
        <v>9.666666666666666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0</v>
      </c>
      <c r="D29" s="9">
        <v>0</v>
      </c>
      <c r="E29" s="9">
        <v>0</v>
      </c>
      <c r="F29" s="9">
        <f>SUM(C29:E29)</f>
        <v>0</v>
      </c>
      <c r="G29" s="14" t="e">
        <f>((C29+D29)/F29)</f>
        <v>#DIV/0!</v>
      </c>
      <c r="H29" s="44">
        <f>(C29/B19)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0</v>
      </c>
      <c r="D30" s="33">
        <v>0</v>
      </c>
      <c r="E30" s="33">
        <v>0</v>
      </c>
      <c r="F30" s="9">
        <v>0</v>
      </c>
      <c r="G30" s="14" t="e">
        <f>((C30+D30)/F30)</f>
        <v>#DIV/0!</v>
      </c>
      <c r="H30" s="44" t="e">
        <f>(C30/B11)</f>
        <v>#DIV/0!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29</v>
      </c>
      <c r="D32" s="29">
        <f>SUM(D28:D31)</f>
        <v>48</v>
      </c>
      <c r="E32" s="29">
        <f>SUM(E28:E31)</f>
        <v>0</v>
      </c>
      <c r="F32" s="29">
        <f>SUM(C32:E32)</f>
        <v>77</v>
      </c>
      <c r="G32" s="30">
        <f>((C32+D32)/F32)</f>
        <v>1</v>
      </c>
      <c r="H32" s="19" t="e">
        <f>SUM(H28:H31)</f>
        <v>#DIV/0!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8">
      <selection activeCell="P35" sqref="P35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21</v>
      </c>
      <c r="C1" s="3">
        <v>25</v>
      </c>
      <c r="E1" s="53" t="s">
        <v>81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21</v>
      </c>
      <c r="C2" s="4">
        <v>25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21</v>
      </c>
      <c r="C3" s="4">
        <v>25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63</v>
      </c>
      <c r="C6" s="6">
        <f>SUM(C1:C5)</f>
        <v>75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3</v>
      </c>
      <c r="C10" s="13">
        <v>1</v>
      </c>
      <c r="D10" s="9">
        <v>0</v>
      </c>
      <c r="E10" s="9">
        <v>0</v>
      </c>
      <c r="F10" s="9">
        <f>SUM(C10:E10)</f>
        <v>1</v>
      </c>
      <c r="G10" s="14">
        <f>((C10+D10)/F10)</f>
        <v>1</v>
      </c>
      <c r="H10" s="9">
        <f aca="true" t="shared" si="0" ref="H10:H25">(C10/B10)</f>
        <v>0.3333333333333333</v>
      </c>
      <c r="I10" s="13">
        <v>14</v>
      </c>
      <c r="J10" s="9">
        <v>14</v>
      </c>
      <c r="K10" s="14">
        <f aca="true" t="shared" si="1" ref="K10:K25">(I10/J10)</f>
        <v>1</v>
      </c>
      <c r="L10" s="9">
        <v>0</v>
      </c>
      <c r="M10" s="40">
        <v>8</v>
      </c>
      <c r="N10" s="15">
        <v>9</v>
      </c>
      <c r="O10" s="40">
        <v>1</v>
      </c>
      <c r="P10" s="15">
        <v>0</v>
      </c>
      <c r="Q10" s="9">
        <v>0</v>
      </c>
      <c r="R10" s="41">
        <f>P10/B10</f>
        <v>0</v>
      </c>
      <c r="S10" s="15">
        <v>0</v>
      </c>
      <c r="T10" s="9">
        <v>0</v>
      </c>
      <c r="U10" s="9">
        <v>0</v>
      </c>
      <c r="V10" s="40">
        <f>(S10+T10)/B10</f>
        <v>0</v>
      </c>
    </row>
    <row r="11" spans="1:22" ht="15.75">
      <c r="A11" s="10" t="s">
        <v>56</v>
      </c>
      <c r="B11" s="9">
        <v>0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 t="e">
        <f t="shared" si="0"/>
        <v>#DIV/0!</v>
      </c>
      <c r="I11" s="13">
        <v>0</v>
      </c>
      <c r="J11" s="9">
        <v>0</v>
      </c>
      <c r="K11" s="14" t="e">
        <f t="shared" si="1"/>
        <v>#DIV/0!</v>
      </c>
      <c r="L11" s="9">
        <v>0</v>
      </c>
      <c r="M11" s="40">
        <v>0</v>
      </c>
      <c r="N11" s="15">
        <v>0</v>
      </c>
      <c r="O11" s="40">
        <v>0</v>
      </c>
      <c r="P11" s="15">
        <v>0</v>
      </c>
      <c r="Q11" s="9">
        <v>0</v>
      </c>
      <c r="R11" s="41" t="e">
        <f aca="true" t="shared" si="3" ref="R11:R23">P11/B11</f>
        <v>#DIV/0!</v>
      </c>
      <c r="S11" s="15">
        <v>0</v>
      </c>
      <c r="T11" s="9">
        <v>0</v>
      </c>
      <c r="U11" s="9">
        <v>0</v>
      </c>
      <c r="V11" s="40" t="e">
        <f aca="true" t="shared" si="4" ref="V11:V23">(S11+T11)/B11</f>
        <v>#DIV/0!</v>
      </c>
    </row>
    <row r="12" spans="1:22" ht="15.75">
      <c r="A12" s="10" t="s">
        <v>57</v>
      </c>
      <c r="B12" s="9">
        <v>3</v>
      </c>
      <c r="C12" s="13">
        <v>6</v>
      </c>
      <c r="D12" s="9">
        <v>15</v>
      </c>
      <c r="E12" s="9">
        <v>5</v>
      </c>
      <c r="F12" s="9">
        <f>SUM(C12:E12)</f>
        <v>26</v>
      </c>
      <c r="G12" s="14">
        <f t="shared" si="2"/>
        <v>0.8076923076923077</v>
      </c>
      <c r="H12" s="9">
        <f t="shared" si="0"/>
        <v>2</v>
      </c>
      <c r="I12" s="13">
        <v>6</v>
      </c>
      <c r="J12" s="9">
        <v>9</v>
      </c>
      <c r="K12" s="14">
        <f t="shared" si="1"/>
        <v>0.6666666666666666</v>
      </c>
      <c r="L12" s="9">
        <v>1</v>
      </c>
      <c r="M12" s="40">
        <v>6</v>
      </c>
      <c r="N12" s="15">
        <v>18</v>
      </c>
      <c r="O12" s="40">
        <v>0</v>
      </c>
      <c r="P12" s="15">
        <v>8</v>
      </c>
      <c r="Q12" s="9">
        <v>3</v>
      </c>
      <c r="R12" s="41">
        <f t="shared" si="3"/>
        <v>2.6666666666666665</v>
      </c>
      <c r="S12" s="15">
        <v>1</v>
      </c>
      <c r="T12" s="9">
        <v>0</v>
      </c>
      <c r="U12" s="9">
        <v>0</v>
      </c>
      <c r="V12" s="40">
        <f t="shared" si="4"/>
        <v>0.3333333333333333</v>
      </c>
    </row>
    <row r="13" spans="1:22" ht="15.75">
      <c r="A13" s="10" t="s">
        <v>58</v>
      </c>
      <c r="B13" s="9">
        <v>3</v>
      </c>
      <c r="C13" s="13">
        <v>7</v>
      </c>
      <c r="D13" s="9">
        <v>7</v>
      </c>
      <c r="E13" s="9">
        <v>8</v>
      </c>
      <c r="F13" s="9">
        <f>SUM(C13:E13)</f>
        <v>22</v>
      </c>
      <c r="G13" s="14">
        <f t="shared" si="2"/>
        <v>0.6363636363636364</v>
      </c>
      <c r="H13" s="9">
        <f t="shared" si="0"/>
        <v>2.3333333333333335</v>
      </c>
      <c r="I13" s="13">
        <v>1</v>
      </c>
      <c r="J13" s="9">
        <v>3</v>
      </c>
      <c r="K13" s="14">
        <f t="shared" si="1"/>
        <v>0.3333333333333333</v>
      </c>
      <c r="L13" s="9">
        <v>0</v>
      </c>
      <c r="M13" s="40">
        <v>1</v>
      </c>
      <c r="N13" s="15">
        <v>21</v>
      </c>
      <c r="O13" s="40">
        <v>2</v>
      </c>
      <c r="P13" s="15">
        <v>8</v>
      </c>
      <c r="Q13" s="9">
        <v>5</v>
      </c>
      <c r="R13" s="41">
        <f t="shared" si="3"/>
        <v>2.6666666666666665</v>
      </c>
      <c r="S13" s="15">
        <v>1</v>
      </c>
      <c r="T13" s="9">
        <v>1</v>
      </c>
      <c r="U13" s="9">
        <v>0</v>
      </c>
      <c r="V13" s="40">
        <f t="shared" si="4"/>
        <v>0.6666666666666666</v>
      </c>
    </row>
    <row r="14" spans="1:22" ht="15.75">
      <c r="A14" s="10" t="s">
        <v>54</v>
      </c>
      <c r="B14" s="9">
        <v>3</v>
      </c>
      <c r="C14" s="13">
        <v>12</v>
      </c>
      <c r="D14" s="9">
        <v>6</v>
      </c>
      <c r="E14" s="9">
        <v>4</v>
      </c>
      <c r="F14" s="9">
        <f>SUM(C14:E14)</f>
        <v>22</v>
      </c>
      <c r="G14" s="14">
        <f t="shared" si="2"/>
        <v>0.8181818181818182</v>
      </c>
      <c r="H14" s="9">
        <f t="shared" si="0"/>
        <v>4</v>
      </c>
      <c r="I14" s="13">
        <v>9</v>
      </c>
      <c r="J14" s="9">
        <v>9</v>
      </c>
      <c r="K14" s="14">
        <f t="shared" si="1"/>
        <v>1</v>
      </c>
      <c r="L14" s="9">
        <v>0</v>
      </c>
      <c r="M14" s="40">
        <v>4</v>
      </c>
      <c r="N14" s="15">
        <v>5</v>
      </c>
      <c r="O14" s="40">
        <v>1</v>
      </c>
      <c r="P14" s="15">
        <v>1</v>
      </c>
      <c r="Q14" s="9">
        <v>0</v>
      </c>
      <c r="R14" s="41">
        <f t="shared" si="3"/>
        <v>0.3333333333333333</v>
      </c>
      <c r="S14" s="15">
        <v>3</v>
      </c>
      <c r="T14" s="9">
        <v>1</v>
      </c>
      <c r="U14" s="9">
        <v>5</v>
      </c>
      <c r="V14" s="40">
        <f t="shared" si="4"/>
        <v>1.3333333333333333</v>
      </c>
    </row>
    <row r="15" spans="1:22" ht="15.75">
      <c r="A15" s="10" t="s">
        <v>59</v>
      </c>
      <c r="B15" s="9">
        <v>3</v>
      </c>
      <c r="C15" s="13">
        <v>0</v>
      </c>
      <c r="D15" s="9">
        <v>1</v>
      </c>
      <c r="E15" s="9">
        <v>2</v>
      </c>
      <c r="F15" s="9">
        <f aca="true" t="shared" si="5" ref="F15:F23">SUM(C15:E15)</f>
        <v>3</v>
      </c>
      <c r="G15" s="14">
        <f t="shared" si="2"/>
        <v>0.3333333333333333</v>
      </c>
      <c r="H15" s="9">
        <f t="shared" si="0"/>
        <v>0</v>
      </c>
      <c r="I15" s="13">
        <v>10</v>
      </c>
      <c r="J15" s="9">
        <v>11</v>
      </c>
      <c r="K15" s="14">
        <f t="shared" si="1"/>
        <v>0.9090909090909091</v>
      </c>
      <c r="L15" s="9">
        <v>1</v>
      </c>
      <c r="M15" s="40">
        <v>4</v>
      </c>
      <c r="N15" s="15">
        <v>3</v>
      </c>
      <c r="O15" s="40">
        <v>1</v>
      </c>
      <c r="P15" s="15">
        <v>1</v>
      </c>
      <c r="Q15" s="9">
        <v>0</v>
      </c>
      <c r="R15" s="41">
        <f t="shared" si="3"/>
        <v>0.3333333333333333</v>
      </c>
      <c r="S15" s="15">
        <v>1</v>
      </c>
      <c r="T15" s="9">
        <v>2</v>
      </c>
      <c r="U15" s="9">
        <v>0</v>
      </c>
      <c r="V15" s="40">
        <f t="shared" si="4"/>
        <v>1</v>
      </c>
    </row>
    <row r="16" spans="1:22" ht="15.75">
      <c r="A16" s="10" t="s">
        <v>60</v>
      </c>
      <c r="B16" s="9">
        <v>3</v>
      </c>
      <c r="C16" s="13">
        <v>2</v>
      </c>
      <c r="D16" s="9">
        <v>8</v>
      </c>
      <c r="E16" s="9">
        <v>7</v>
      </c>
      <c r="F16" s="9">
        <f t="shared" si="5"/>
        <v>17</v>
      </c>
      <c r="G16" s="14">
        <f t="shared" si="2"/>
        <v>0.5882352941176471</v>
      </c>
      <c r="H16" s="9">
        <f t="shared" si="0"/>
        <v>0.6666666666666666</v>
      </c>
      <c r="I16" s="13">
        <v>2</v>
      </c>
      <c r="J16" s="9">
        <v>4</v>
      </c>
      <c r="K16" s="14">
        <f t="shared" si="1"/>
        <v>0.5</v>
      </c>
      <c r="L16" s="9">
        <v>0</v>
      </c>
      <c r="M16" s="40">
        <v>1</v>
      </c>
      <c r="N16" s="15">
        <v>2</v>
      </c>
      <c r="O16" s="40">
        <v>0</v>
      </c>
      <c r="P16" s="15">
        <v>1</v>
      </c>
      <c r="Q16" s="9">
        <v>0</v>
      </c>
      <c r="R16" s="41">
        <f t="shared" si="3"/>
        <v>0.3333333333333333</v>
      </c>
      <c r="S16" s="15">
        <v>2</v>
      </c>
      <c r="T16" s="9">
        <v>1</v>
      </c>
      <c r="U16" s="9">
        <v>2</v>
      </c>
      <c r="V16" s="40">
        <f t="shared" si="4"/>
        <v>1</v>
      </c>
    </row>
    <row r="17" spans="1:22" ht="15.75">
      <c r="A17" s="10" t="s">
        <v>61</v>
      </c>
      <c r="B17" s="9">
        <v>3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29</v>
      </c>
      <c r="O17" s="40">
        <v>3</v>
      </c>
      <c r="P17" s="15">
        <v>13</v>
      </c>
      <c r="Q17" s="9">
        <v>3</v>
      </c>
      <c r="R17" s="41">
        <f t="shared" si="3"/>
        <v>4.333333333333333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3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>
        <f t="shared" si="0"/>
        <v>0</v>
      </c>
      <c r="I18" s="13">
        <v>6</v>
      </c>
      <c r="J18" s="9">
        <v>6</v>
      </c>
      <c r="K18" s="14">
        <f t="shared" si="1"/>
        <v>1</v>
      </c>
      <c r="L18" s="9">
        <v>0</v>
      </c>
      <c r="M18" s="40">
        <v>0</v>
      </c>
      <c r="N18" s="15">
        <v>3</v>
      </c>
      <c r="O18" s="40">
        <v>0</v>
      </c>
      <c r="P18" s="15">
        <v>2</v>
      </c>
      <c r="Q18" s="9">
        <v>1</v>
      </c>
      <c r="R18" s="41">
        <f t="shared" si="3"/>
        <v>0.6666666666666666</v>
      </c>
      <c r="S18" s="15">
        <v>0</v>
      </c>
      <c r="T18" s="9">
        <v>0</v>
      </c>
      <c r="U18" s="9">
        <v>0</v>
      </c>
      <c r="V18" s="40">
        <f t="shared" si="4"/>
        <v>0</v>
      </c>
    </row>
    <row r="19" spans="1:22" ht="15.75">
      <c r="A19" s="10" t="s">
        <v>63</v>
      </c>
      <c r="B19" s="9">
        <v>3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>
        <f t="shared" si="0"/>
        <v>0</v>
      </c>
      <c r="I19" s="13">
        <v>0</v>
      </c>
      <c r="J19" s="9">
        <v>0</v>
      </c>
      <c r="K19" s="14" t="e">
        <f t="shared" si="1"/>
        <v>#DIV/0!</v>
      </c>
      <c r="L19" s="9">
        <v>0</v>
      </c>
      <c r="M19" s="40">
        <v>0</v>
      </c>
      <c r="N19" s="15">
        <v>4</v>
      </c>
      <c r="O19" s="40">
        <v>1</v>
      </c>
      <c r="P19" s="15">
        <v>1</v>
      </c>
      <c r="Q19" s="9">
        <v>2</v>
      </c>
      <c r="R19" s="41">
        <f t="shared" si="3"/>
        <v>0.3333333333333333</v>
      </c>
      <c r="S19" s="15">
        <v>0</v>
      </c>
      <c r="T19" s="9">
        <v>0</v>
      </c>
      <c r="U19" s="9">
        <v>0</v>
      </c>
      <c r="V19" s="40">
        <f t="shared" si="4"/>
        <v>0</v>
      </c>
    </row>
    <row r="20" spans="1:22" ht="15.75">
      <c r="A20" s="10" t="s">
        <v>64</v>
      </c>
      <c r="B20" s="9">
        <v>1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>
        <f t="shared" si="0"/>
        <v>0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>
        <f t="shared" si="3"/>
        <v>0</v>
      </c>
      <c r="S20" s="15">
        <v>0</v>
      </c>
      <c r="T20" s="9">
        <v>0</v>
      </c>
      <c r="U20" s="9">
        <v>0</v>
      </c>
      <c r="V20" s="40">
        <f t="shared" si="4"/>
        <v>0</v>
      </c>
    </row>
    <row r="21" spans="1:22" ht="15.75">
      <c r="A21" s="10" t="s">
        <v>66</v>
      </c>
      <c r="B21" s="9">
        <v>1</v>
      </c>
      <c r="C21" s="13">
        <v>1</v>
      </c>
      <c r="D21" s="9">
        <v>1</v>
      </c>
      <c r="E21" s="9">
        <v>1</v>
      </c>
      <c r="F21" s="9">
        <f t="shared" si="5"/>
        <v>3</v>
      </c>
      <c r="G21" s="14">
        <f t="shared" si="2"/>
        <v>0.6666666666666666</v>
      </c>
      <c r="H21" s="9">
        <f t="shared" si="0"/>
        <v>1</v>
      </c>
      <c r="I21" s="13">
        <v>2</v>
      </c>
      <c r="J21" s="9">
        <v>2</v>
      </c>
      <c r="K21" s="14">
        <v>1</v>
      </c>
      <c r="L21" s="9">
        <v>0</v>
      </c>
      <c r="M21" s="40">
        <v>1</v>
      </c>
      <c r="N21" s="15">
        <v>2</v>
      </c>
      <c r="O21" s="40">
        <v>0</v>
      </c>
      <c r="P21" s="15">
        <v>2</v>
      </c>
      <c r="Q21" s="9">
        <v>1</v>
      </c>
      <c r="R21" s="41">
        <f t="shared" si="3"/>
        <v>2</v>
      </c>
      <c r="S21" s="15">
        <v>0</v>
      </c>
      <c r="T21" s="9">
        <v>0</v>
      </c>
      <c r="U21" s="9">
        <v>0</v>
      </c>
      <c r="V21" s="40">
        <f t="shared" si="4"/>
        <v>0</v>
      </c>
    </row>
    <row r="22" spans="1:22" ht="15.75">
      <c r="A22" s="10" t="s">
        <v>67</v>
      </c>
      <c r="B22" s="9">
        <v>2</v>
      </c>
      <c r="C22" s="13">
        <v>0</v>
      </c>
      <c r="D22" s="9">
        <v>1</v>
      </c>
      <c r="E22" s="9">
        <v>1</v>
      </c>
      <c r="F22" s="9">
        <f t="shared" si="5"/>
        <v>2</v>
      </c>
      <c r="G22" s="14">
        <f t="shared" si="2"/>
        <v>0.5</v>
      </c>
      <c r="H22" s="9">
        <f t="shared" si="0"/>
        <v>0</v>
      </c>
      <c r="I22" s="13">
        <v>2</v>
      </c>
      <c r="J22" s="9">
        <v>2</v>
      </c>
      <c r="K22" s="14">
        <f t="shared" si="1"/>
        <v>1</v>
      </c>
      <c r="L22" s="9">
        <v>0</v>
      </c>
      <c r="M22" s="40">
        <v>1</v>
      </c>
      <c r="N22" s="15">
        <v>2</v>
      </c>
      <c r="O22" s="40">
        <v>0</v>
      </c>
      <c r="P22" s="15">
        <v>2</v>
      </c>
      <c r="Q22" s="9">
        <v>1</v>
      </c>
      <c r="R22" s="41">
        <f t="shared" si="3"/>
        <v>1</v>
      </c>
      <c r="S22" s="15">
        <v>0</v>
      </c>
      <c r="T22" s="9">
        <v>0</v>
      </c>
      <c r="U22" s="9">
        <v>0</v>
      </c>
      <c r="V22" s="40">
        <f t="shared" si="4"/>
        <v>0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3</v>
      </c>
      <c r="C25" s="20">
        <f>SUM(C10:C24)</f>
        <v>29</v>
      </c>
      <c r="D25" s="34">
        <f>SUM(D10:D24)</f>
        <v>39</v>
      </c>
      <c r="E25" s="34">
        <f>SUM(E10:E24)</f>
        <v>28</v>
      </c>
      <c r="F25" s="19">
        <f>SUM(F10:F24)</f>
        <v>96</v>
      </c>
      <c r="G25" s="39">
        <f t="shared" si="2"/>
        <v>0.7083333333333334</v>
      </c>
      <c r="H25" s="38">
        <f t="shared" si="0"/>
        <v>9.666666666666666</v>
      </c>
      <c r="I25" s="20">
        <f>SUM(I10:I24)</f>
        <v>52</v>
      </c>
      <c r="J25" s="34">
        <f>SUM(J10:J24)</f>
        <v>60</v>
      </c>
      <c r="K25" s="30">
        <f t="shared" si="1"/>
        <v>0.8666666666666667</v>
      </c>
      <c r="L25" s="19">
        <f aca="true" t="shared" si="6" ref="L25:Q25">SUM(L10:L24)</f>
        <v>2</v>
      </c>
      <c r="M25" s="35">
        <f t="shared" si="6"/>
        <v>26</v>
      </c>
      <c r="N25" s="34">
        <f t="shared" si="6"/>
        <v>98</v>
      </c>
      <c r="O25" s="19">
        <f t="shared" si="6"/>
        <v>9</v>
      </c>
      <c r="P25" s="20">
        <f t="shared" si="6"/>
        <v>39</v>
      </c>
      <c r="Q25" s="34">
        <f t="shared" si="6"/>
        <v>16</v>
      </c>
      <c r="R25" s="22">
        <f>(P25)/B25</f>
        <v>13</v>
      </c>
      <c r="S25" s="20">
        <f>SUM(S10:S24)</f>
        <v>8</v>
      </c>
      <c r="T25" s="19">
        <f>SUM(T10:T24)</f>
        <v>5</v>
      </c>
      <c r="U25" s="19">
        <f>SUM(U10:U24)</f>
        <v>7</v>
      </c>
      <c r="V25" s="35">
        <f>(S25)/B25</f>
        <v>2.6666666666666665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21</v>
      </c>
      <c r="D28" s="9">
        <v>58</v>
      </c>
      <c r="E28" s="9">
        <v>5</v>
      </c>
      <c r="F28" s="9">
        <f>SUM(C28:E28)</f>
        <v>84</v>
      </c>
      <c r="G28" s="14">
        <f>((C28+D28)/F28)</f>
        <v>0.9404761904761905</v>
      </c>
      <c r="H28" s="42">
        <f>(C28/B10)</f>
        <v>7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0</v>
      </c>
      <c r="D29" s="9">
        <v>0</v>
      </c>
      <c r="E29" s="9">
        <v>0</v>
      </c>
      <c r="F29" s="9">
        <f>SUM(C29:E29)</f>
        <v>0</v>
      </c>
      <c r="G29" s="14" t="e">
        <f>((C29+D29)/F29)</f>
        <v>#DIV/0!</v>
      </c>
      <c r="H29" s="44">
        <f>(C29/B19)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0</v>
      </c>
      <c r="D30" s="33">
        <v>0</v>
      </c>
      <c r="E30" s="33">
        <v>0</v>
      </c>
      <c r="F30" s="9">
        <v>0</v>
      </c>
      <c r="G30" s="14" t="e">
        <f>((C30+D30)/F30)</f>
        <v>#DIV/0!</v>
      </c>
      <c r="H30" s="44" t="e">
        <f>(C30/B11)</f>
        <v>#DIV/0!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>
        <f>(C31/B20)</f>
        <v>0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21</v>
      </c>
      <c r="D32" s="29">
        <f>SUM(D28:D31)</f>
        <v>58</v>
      </c>
      <c r="E32" s="29">
        <f>SUM(E28:E31)</f>
        <v>5</v>
      </c>
      <c r="F32" s="29">
        <f>SUM(C32:E32)</f>
        <v>84</v>
      </c>
      <c r="G32" s="30">
        <f>((C32+D32)/F32)</f>
        <v>0.9404761904761905</v>
      </c>
      <c r="H32" s="19" t="e">
        <f>SUM(H28:H31)</f>
        <v>#DIV/0!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8">
      <selection activeCell="Q19" sqref="Q19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19</v>
      </c>
      <c r="E1" s="53" t="s">
        <v>82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25</v>
      </c>
      <c r="C2" s="4">
        <v>15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25</v>
      </c>
      <c r="C3" s="4">
        <v>13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75</v>
      </c>
      <c r="C6" s="6">
        <f>SUM(C1:C5)</f>
        <v>47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3</v>
      </c>
      <c r="C10" s="13">
        <v>2</v>
      </c>
      <c r="D10" s="9">
        <v>0</v>
      </c>
      <c r="E10" s="9">
        <v>0</v>
      </c>
      <c r="F10" s="9">
        <f>SUM(C10:E10)</f>
        <v>2</v>
      </c>
      <c r="G10" s="14">
        <f>((C10+D10)/F10)</f>
        <v>1</v>
      </c>
      <c r="H10" s="9">
        <f aca="true" t="shared" si="0" ref="H10:H25">(C10/B10)</f>
        <v>0.6666666666666666</v>
      </c>
      <c r="I10" s="13">
        <v>12</v>
      </c>
      <c r="J10" s="9">
        <v>12</v>
      </c>
      <c r="K10" s="14">
        <f aca="true" t="shared" si="1" ref="K10:K25">(I10/J10)</f>
        <v>1</v>
      </c>
      <c r="L10" s="9">
        <v>0</v>
      </c>
      <c r="M10" s="40">
        <v>6</v>
      </c>
      <c r="N10" s="15">
        <v>13</v>
      </c>
      <c r="O10" s="40">
        <v>0</v>
      </c>
      <c r="P10" s="15">
        <v>5</v>
      </c>
      <c r="Q10" s="9">
        <v>2</v>
      </c>
      <c r="R10" s="41">
        <f>P10/B10</f>
        <v>1.6666666666666667</v>
      </c>
      <c r="S10" s="15">
        <v>0</v>
      </c>
      <c r="T10" s="9">
        <v>0</v>
      </c>
      <c r="U10" s="9">
        <v>2</v>
      </c>
      <c r="V10" s="40">
        <f>(S10+T10)/B10</f>
        <v>0</v>
      </c>
    </row>
    <row r="11" spans="1:22" ht="15.75">
      <c r="A11" s="10" t="s">
        <v>56</v>
      </c>
      <c r="B11" s="9">
        <v>0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 t="e">
        <f t="shared" si="0"/>
        <v>#DIV/0!</v>
      </c>
      <c r="I11" s="13">
        <v>0</v>
      </c>
      <c r="J11" s="9">
        <v>0</v>
      </c>
      <c r="K11" s="14" t="e">
        <f t="shared" si="1"/>
        <v>#DIV/0!</v>
      </c>
      <c r="L11" s="9">
        <v>0</v>
      </c>
      <c r="M11" s="40">
        <v>0</v>
      </c>
      <c r="N11" s="15">
        <v>0</v>
      </c>
      <c r="O11" s="40">
        <v>0</v>
      </c>
      <c r="P11" s="15">
        <v>0</v>
      </c>
      <c r="Q11" s="9">
        <v>0</v>
      </c>
      <c r="R11" s="41" t="e">
        <f aca="true" t="shared" si="3" ref="R11:R23">P11/B11</f>
        <v>#DIV/0!</v>
      </c>
      <c r="S11" s="15">
        <v>0</v>
      </c>
      <c r="T11" s="9">
        <v>0</v>
      </c>
      <c r="U11" s="9">
        <v>0</v>
      </c>
      <c r="V11" s="40" t="e">
        <f aca="true" t="shared" si="4" ref="V11:V23">(S11+T11)/B11</f>
        <v>#DIV/0!</v>
      </c>
    </row>
    <row r="12" spans="1:22" ht="15.75">
      <c r="A12" s="10" t="s">
        <v>57</v>
      </c>
      <c r="B12" s="9">
        <v>3</v>
      </c>
      <c r="C12" s="13">
        <v>11</v>
      </c>
      <c r="D12" s="9">
        <v>13</v>
      </c>
      <c r="E12" s="9">
        <v>2</v>
      </c>
      <c r="F12" s="9">
        <f>SUM(C12:E12)</f>
        <v>26</v>
      </c>
      <c r="G12" s="14">
        <f t="shared" si="2"/>
        <v>0.9230769230769231</v>
      </c>
      <c r="H12" s="9">
        <f t="shared" si="0"/>
        <v>3.6666666666666665</v>
      </c>
      <c r="I12" s="13">
        <v>13</v>
      </c>
      <c r="J12" s="9">
        <v>13</v>
      </c>
      <c r="K12" s="14">
        <f t="shared" si="1"/>
        <v>1</v>
      </c>
      <c r="L12" s="9">
        <v>3</v>
      </c>
      <c r="M12" s="40">
        <v>8</v>
      </c>
      <c r="N12" s="15">
        <v>13</v>
      </c>
      <c r="O12" s="40">
        <v>5</v>
      </c>
      <c r="P12" s="15">
        <v>9</v>
      </c>
      <c r="Q12" s="9">
        <v>6</v>
      </c>
      <c r="R12" s="41">
        <f t="shared" si="3"/>
        <v>3</v>
      </c>
      <c r="S12" s="15">
        <v>0</v>
      </c>
      <c r="T12" s="9">
        <v>1</v>
      </c>
      <c r="U12" s="9">
        <v>0</v>
      </c>
      <c r="V12" s="40">
        <f t="shared" si="4"/>
        <v>0.3333333333333333</v>
      </c>
    </row>
    <row r="13" spans="1:22" ht="15.75">
      <c r="A13" s="10" t="s">
        <v>58</v>
      </c>
      <c r="B13" s="9">
        <v>3</v>
      </c>
      <c r="C13" s="13">
        <v>7</v>
      </c>
      <c r="D13" s="9">
        <v>7</v>
      </c>
      <c r="E13" s="9">
        <v>3</v>
      </c>
      <c r="F13" s="9">
        <f>SUM(C13:E13)</f>
        <v>17</v>
      </c>
      <c r="G13" s="14">
        <f t="shared" si="2"/>
        <v>0.8235294117647058</v>
      </c>
      <c r="H13" s="9">
        <f t="shared" si="0"/>
        <v>2.3333333333333335</v>
      </c>
      <c r="I13" s="13">
        <v>11</v>
      </c>
      <c r="J13" s="9">
        <v>11</v>
      </c>
      <c r="K13" s="14">
        <f t="shared" si="1"/>
        <v>1</v>
      </c>
      <c r="L13" s="9">
        <v>0</v>
      </c>
      <c r="M13" s="40">
        <v>4</v>
      </c>
      <c r="N13" s="15">
        <v>11</v>
      </c>
      <c r="O13" s="40">
        <v>1</v>
      </c>
      <c r="P13" s="15">
        <v>9</v>
      </c>
      <c r="Q13" s="9">
        <v>4</v>
      </c>
      <c r="R13" s="41">
        <f t="shared" si="3"/>
        <v>3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3</v>
      </c>
      <c r="C14" s="13">
        <v>4</v>
      </c>
      <c r="D14" s="9">
        <v>7</v>
      </c>
      <c r="E14" s="9">
        <v>1</v>
      </c>
      <c r="F14" s="9">
        <f>SUM(C14:E14)</f>
        <v>12</v>
      </c>
      <c r="G14" s="14">
        <f t="shared" si="2"/>
        <v>0.9166666666666666</v>
      </c>
      <c r="H14" s="9">
        <f t="shared" si="0"/>
        <v>1.3333333333333333</v>
      </c>
      <c r="I14" s="13">
        <v>13</v>
      </c>
      <c r="J14" s="9">
        <v>13</v>
      </c>
      <c r="K14" s="14">
        <f t="shared" si="1"/>
        <v>1</v>
      </c>
      <c r="L14" s="9">
        <v>1</v>
      </c>
      <c r="M14" s="40">
        <v>9</v>
      </c>
      <c r="N14" s="15">
        <v>4</v>
      </c>
      <c r="O14" s="40">
        <v>1</v>
      </c>
      <c r="P14" s="15">
        <v>1</v>
      </c>
      <c r="Q14" s="9">
        <v>1</v>
      </c>
      <c r="R14" s="41">
        <f t="shared" si="3"/>
        <v>0.3333333333333333</v>
      </c>
      <c r="S14" s="15">
        <v>4</v>
      </c>
      <c r="T14" s="9">
        <v>2</v>
      </c>
      <c r="U14" s="9">
        <v>2</v>
      </c>
      <c r="V14" s="40">
        <f t="shared" si="4"/>
        <v>2</v>
      </c>
    </row>
    <row r="15" spans="1:22" ht="15.75">
      <c r="A15" s="10" t="s">
        <v>59</v>
      </c>
      <c r="B15" s="9">
        <v>3</v>
      </c>
      <c r="C15" s="13">
        <v>2</v>
      </c>
      <c r="D15" s="9">
        <v>2</v>
      </c>
      <c r="E15" s="9">
        <v>3</v>
      </c>
      <c r="F15" s="9">
        <f aca="true" t="shared" si="5" ref="F15:F23">SUM(C15:E15)</f>
        <v>7</v>
      </c>
      <c r="G15" s="14">
        <f t="shared" si="2"/>
        <v>0.5714285714285714</v>
      </c>
      <c r="H15" s="9">
        <f t="shared" si="0"/>
        <v>0.6666666666666666</v>
      </c>
      <c r="I15" s="13">
        <v>14</v>
      </c>
      <c r="J15" s="9">
        <v>14</v>
      </c>
      <c r="K15" s="14">
        <f t="shared" si="1"/>
        <v>1</v>
      </c>
      <c r="L15" s="9">
        <v>3</v>
      </c>
      <c r="M15" s="40">
        <v>10</v>
      </c>
      <c r="N15" s="15">
        <v>0</v>
      </c>
      <c r="O15" s="40">
        <v>0</v>
      </c>
      <c r="P15" s="15">
        <v>2</v>
      </c>
      <c r="Q15" s="9">
        <v>0</v>
      </c>
      <c r="R15" s="41">
        <f t="shared" si="3"/>
        <v>0.6666666666666666</v>
      </c>
      <c r="S15" s="15">
        <v>1</v>
      </c>
      <c r="T15" s="9">
        <v>1</v>
      </c>
      <c r="U15" s="9">
        <v>1</v>
      </c>
      <c r="V15" s="40">
        <f t="shared" si="4"/>
        <v>0.6666666666666666</v>
      </c>
    </row>
    <row r="16" spans="1:22" ht="15.75">
      <c r="A16" s="10" t="s">
        <v>60</v>
      </c>
      <c r="B16" s="9">
        <v>3</v>
      </c>
      <c r="C16" s="13">
        <v>5</v>
      </c>
      <c r="D16" s="9">
        <v>10</v>
      </c>
      <c r="E16" s="9">
        <v>2</v>
      </c>
      <c r="F16" s="9">
        <f t="shared" si="5"/>
        <v>17</v>
      </c>
      <c r="G16" s="14">
        <f t="shared" si="2"/>
        <v>0.8823529411764706</v>
      </c>
      <c r="H16" s="9">
        <f t="shared" si="0"/>
        <v>1.6666666666666667</v>
      </c>
      <c r="I16" s="13">
        <v>6</v>
      </c>
      <c r="J16" s="9">
        <v>8</v>
      </c>
      <c r="K16" s="14">
        <f t="shared" si="1"/>
        <v>0.75</v>
      </c>
      <c r="L16" s="9">
        <v>1</v>
      </c>
      <c r="M16" s="40">
        <v>4</v>
      </c>
      <c r="N16" s="15">
        <v>5</v>
      </c>
      <c r="O16" s="40">
        <v>1</v>
      </c>
      <c r="P16" s="15">
        <v>2</v>
      </c>
      <c r="Q16" s="9">
        <v>3</v>
      </c>
      <c r="R16" s="41">
        <f t="shared" si="3"/>
        <v>0.6666666666666666</v>
      </c>
      <c r="S16" s="15">
        <v>3</v>
      </c>
      <c r="T16" s="9">
        <v>0</v>
      </c>
      <c r="U16" s="9">
        <v>3</v>
      </c>
      <c r="V16" s="40">
        <f t="shared" si="4"/>
        <v>1</v>
      </c>
    </row>
    <row r="17" spans="1:22" ht="15.75">
      <c r="A17" s="10" t="s">
        <v>61</v>
      </c>
      <c r="B17" s="9">
        <v>3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29</v>
      </c>
      <c r="O17" s="40">
        <v>1</v>
      </c>
      <c r="P17" s="15">
        <v>14</v>
      </c>
      <c r="Q17" s="9">
        <v>1</v>
      </c>
      <c r="R17" s="41">
        <f t="shared" si="3"/>
        <v>4.666666666666667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0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 t="e">
        <f t="shared" si="0"/>
        <v>#DIV/0!</v>
      </c>
      <c r="I18" s="13">
        <v>0</v>
      </c>
      <c r="J18" s="9">
        <v>0</v>
      </c>
      <c r="K18" s="14" t="e">
        <f t="shared" si="1"/>
        <v>#DIV/0!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0</v>
      </c>
      <c r="R18" s="41" t="e">
        <f t="shared" si="3"/>
        <v>#DIV/0!</v>
      </c>
      <c r="S18" s="15">
        <v>0</v>
      </c>
      <c r="T18" s="9">
        <v>0</v>
      </c>
      <c r="U18" s="9">
        <v>0</v>
      </c>
      <c r="V18" s="40" t="e">
        <f t="shared" si="4"/>
        <v>#DIV/0!</v>
      </c>
    </row>
    <row r="19" spans="1:22" ht="15.75">
      <c r="A19" s="10" t="s">
        <v>63</v>
      </c>
      <c r="B19" s="9">
        <v>3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>
        <f t="shared" si="0"/>
        <v>0</v>
      </c>
      <c r="I19" s="13">
        <v>0</v>
      </c>
      <c r="J19" s="9">
        <v>0</v>
      </c>
      <c r="K19" s="14" t="e">
        <f t="shared" si="1"/>
        <v>#DIV/0!</v>
      </c>
      <c r="L19" s="9">
        <v>0</v>
      </c>
      <c r="M19" s="40">
        <v>0</v>
      </c>
      <c r="N19" s="15">
        <v>6</v>
      </c>
      <c r="O19" s="40">
        <v>1</v>
      </c>
      <c r="P19" s="15">
        <v>2</v>
      </c>
      <c r="Q19" s="9">
        <v>0</v>
      </c>
      <c r="R19" s="41">
        <f t="shared" si="3"/>
        <v>0.6666666666666666</v>
      </c>
      <c r="S19" s="15">
        <v>0</v>
      </c>
      <c r="T19" s="9">
        <v>0</v>
      </c>
      <c r="U19" s="9">
        <v>0</v>
      </c>
      <c r="V19" s="40">
        <f t="shared" si="4"/>
        <v>0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2"/>
        <v>#DIV/0!</v>
      </c>
      <c r="H21" s="9" t="e">
        <f t="shared" si="0"/>
        <v>#DIV/0!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3"/>
        <v>#DIV/0!</v>
      </c>
      <c r="S21" s="15">
        <v>0</v>
      </c>
      <c r="T21" s="9">
        <v>0</v>
      </c>
      <c r="U21" s="9">
        <v>0</v>
      </c>
      <c r="V21" s="40" t="e">
        <f t="shared" si="4"/>
        <v>#DIV/0!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3</v>
      </c>
      <c r="C25" s="20">
        <f>SUM(C10:C24)</f>
        <v>31</v>
      </c>
      <c r="D25" s="34">
        <f>SUM(D10:D24)</f>
        <v>39</v>
      </c>
      <c r="E25" s="34">
        <f>SUM(E10:E24)</f>
        <v>11</v>
      </c>
      <c r="F25" s="19">
        <f>SUM(F10:F24)</f>
        <v>81</v>
      </c>
      <c r="G25" s="39">
        <f t="shared" si="2"/>
        <v>0.8641975308641975</v>
      </c>
      <c r="H25" s="38">
        <f t="shared" si="0"/>
        <v>10.333333333333334</v>
      </c>
      <c r="I25" s="20">
        <f>SUM(I10:I24)</f>
        <v>69</v>
      </c>
      <c r="J25" s="34">
        <f>SUM(J10:J24)</f>
        <v>71</v>
      </c>
      <c r="K25" s="30">
        <f t="shared" si="1"/>
        <v>0.971830985915493</v>
      </c>
      <c r="L25" s="19">
        <f aca="true" t="shared" si="6" ref="L25:Q25">SUM(L10:L24)</f>
        <v>8</v>
      </c>
      <c r="M25" s="35">
        <f t="shared" si="6"/>
        <v>41</v>
      </c>
      <c r="N25" s="34">
        <f t="shared" si="6"/>
        <v>81</v>
      </c>
      <c r="O25" s="19">
        <f t="shared" si="6"/>
        <v>10</v>
      </c>
      <c r="P25" s="20">
        <f t="shared" si="6"/>
        <v>44</v>
      </c>
      <c r="Q25" s="34">
        <f t="shared" si="6"/>
        <v>17</v>
      </c>
      <c r="R25" s="22">
        <f>(P25)/B25</f>
        <v>14.666666666666666</v>
      </c>
      <c r="S25" s="20">
        <f>SUM(S10:S24)</f>
        <v>8</v>
      </c>
      <c r="T25" s="19">
        <f>SUM(T10:T24)</f>
        <v>4</v>
      </c>
      <c r="U25" s="19">
        <f>SUM(U10:U24)</f>
        <v>8</v>
      </c>
      <c r="V25" s="35">
        <f>(S25)/B25</f>
        <v>2.6666666666666665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25</v>
      </c>
      <c r="D28" s="9">
        <v>44</v>
      </c>
      <c r="E28" s="9">
        <v>0</v>
      </c>
      <c r="F28" s="9">
        <f>SUM(C28:E28)</f>
        <v>69</v>
      </c>
      <c r="G28" s="14">
        <f>((C28+D28)/F28)</f>
        <v>1</v>
      </c>
      <c r="H28" s="42">
        <f>(C28/B10)</f>
        <v>8.333333333333334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0</v>
      </c>
      <c r="D29" s="9">
        <v>0</v>
      </c>
      <c r="E29" s="9">
        <v>0</v>
      </c>
      <c r="F29" s="9">
        <f>SUM(C29:E29)</f>
        <v>0</v>
      </c>
      <c r="G29" s="14" t="e">
        <f>((C29+D29)/F29)</f>
        <v>#DIV/0!</v>
      </c>
      <c r="H29" s="44">
        <f>(C29/B19)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0</v>
      </c>
      <c r="D30" s="33">
        <v>0</v>
      </c>
      <c r="E30" s="33">
        <v>0</v>
      </c>
      <c r="F30" s="9">
        <v>0</v>
      </c>
      <c r="G30" s="14" t="e">
        <f>((C30+D30)/F30)</f>
        <v>#DIV/0!</v>
      </c>
      <c r="H30" s="44" t="e">
        <f>(C30/B11)</f>
        <v>#DIV/0!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25</v>
      </c>
      <c r="D32" s="29">
        <f>SUM(D28:D31)</f>
        <v>44</v>
      </c>
      <c r="E32" s="29">
        <f>SUM(E28:E31)</f>
        <v>0</v>
      </c>
      <c r="F32" s="29">
        <f>SUM(C32:E32)</f>
        <v>69</v>
      </c>
      <c r="G32" s="30">
        <f>((C32+D32)/F32)</f>
        <v>1</v>
      </c>
      <c r="H32" s="19" t="e">
        <f>SUM(H28:H31)</f>
        <v>#DIV/0!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5">
      <selection activeCell="O22" sqref="O22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22</v>
      </c>
      <c r="C1" s="3">
        <v>25</v>
      </c>
      <c r="E1" s="53" t="s">
        <v>83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25</v>
      </c>
      <c r="C2" s="4">
        <v>16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10</v>
      </c>
      <c r="C3" s="4">
        <v>25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>
        <v>21</v>
      </c>
      <c r="C4" s="4">
        <v>25</v>
      </c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78</v>
      </c>
      <c r="C6" s="6">
        <f>SUM(C1:C5)</f>
        <v>91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4</v>
      </c>
      <c r="C10" s="13">
        <v>1</v>
      </c>
      <c r="D10" s="9">
        <v>2</v>
      </c>
      <c r="E10" s="9">
        <v>0</v>
      </c>
      <c r="F10" s="9">
        <f>SUM(C10:E10)</f>
        <v>3</v>
      </c>
      <c r="G10" s="14">
        <f>((C10+D10)/F10)</f>
        <v>1</v>
      </c>
      <c r="H10" s="9">
        <f aca="true" t="shared" si="0" ref="H10:H25">(C10/B10)</f>
        <v>0.25</v>
      </c>
      <c r="I10" s="13">
        <v>18</v>
      </c>
      <c r="J10" s="9">
        <v>19</v>
      </c>
      <c r="K10" s="14">
        <f aca="true" t="shared" si="1" ref="K10:K25">(I10/J10)</f>
        <v>0.9473684210526315</v>
      </c>
      <c r="L10" s="9">
        <v>0</v>
      </c>
      <c r="M10" s="40">
        <v>11</v>
      </c>
      <c r="N10" s="15">
        <v>17</v>
      </c>
      <c r="O10" s="40">
        <v>5</v>
      </c>
      <c r="P10" s="15">
        <v>2</v>
      </c>
      <c r="Q10" s="9">
        <v>5</v>
      </c>
      <c r="R10" s="41">
        <f>P10/B10</f>
        <v>0.5</v>
      </c>
      <c r="S10" s="15">
        <v>0</v>
      </c>
      <c r="T10" s="9">
        <v>1</v>
      </c>
      <c r="U10" s="9">
        <v>3</v>
      </c>
      <c r="V10" s="40">
        <f>(S10+T10)/B10</f>
        <v>0.25</v>
      </c>
    </row>
    <row r="11" spans="1:22" ht="15.75">
      <c r="A11" s="10" t="s">
        <v>56</v>
      </c>
      <c r="B11" s="9">
        <v>0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 t="e">
        <f t="shared" si="0"/>
        <v>#DIV/0!</v>
      </c>
      <c r="I11" s="13">
        <v>0</v>
      </c>
      <c r="J11" s="9">
        <v>0</v>
      </c>
      <c r="K11" s="14" t="e">
        <f t="shared" si="1"/>
        <v>#DIV/0!</v>
      </c>
      <c r="L11" s="9">
        <v>0</v>
      </c>
      <c r="M11" s="40">
        <v>0</v>
      </c>
      <c r="N11" s="15">
        <v>0</v>
      </c>
      <c r="O11" s="40">
        <v>0</v>
      </c>
      <c r="P11" s="15">
        <v>0</v>
      </c>
      <c r="Q11" s="9">
        <v>0</v>
      </c>
      <c r="R11" s="41" t="e">
        <f aca="true" t="shared" si="3" ref="R11:R23">P11/B11</f>
        <v>#DIV/0!</v>
      </c>
      <c r="S11" s="15">
        <v>0</v>
      </c>
      <c r="T11" s="9">
        <v>0</v>
      </c>
      <c r="U11" s="9">
        <v>0</v>
      </c>
      <c r="V11" s="40" t="e">
        <f aca="true" t="shared" si="4" ref="V11:V23">(S11+T11)/B11</f>
        <v>#DIV/0!</v>
      </c>
    </row>
    <row r="12" spans="1:22" ht="15.75">
      <c r="A12" s="10" t="s">
        <v>57</v>
      </c>
      <c r="B12" s="9">
        <v>4</v>
      </c>
      <c r="C12" s="13">
        <v>10</v>
      </c>
      <c r="D12" s="9">
        <v>10</v>
      </c>
      <c r="E12" s="9">
        <v>5</v>
      </c>
      <c r="F12" s="9">
        <f>SUM(C12:E12)</f>
        <v>25</v>
      </c>
      <c r="G12" s="14">
        <f t="shared" si="2"/>
        <v>0.8</v>
      </c>
      <c r="H12" s="9">
        <f t="shared" si="0"/>
        <v>2.5</v>
      </c>
      <c r="I12" s="13">
        <v>6</v>
      </c>
      <c r="J12" s="9">
        <v>8</v>
      </c>
      <c r="K12" s="14">
        <f t="shared" si="1"/>
        <v>0.75</v>
      </c>
      <c r="L12" s="9">
        <v>1</v>
      </c>
      <c r="M12" s="40">
        <v>3</v>
      </c>
      <c r="N12" s="15">
        <v>25</v>
      </c>
      <c r="O12" s="40">
        <v>5</v>
      </c>
      <c r="P12" s="15">
        <v>12</v>
      </c>
      <c r="Q12" s="9">
        <v>5</v>
      </c>
      <c r="R12" s="41">
        <f t="shared" si="3"/>
        <v>3</v>
      </c>
      <c r="S12" s="15">
        <v>0</v>
      </c>
      <c r="T12" s="9">
        <v>0</v>
      </c>
      <c r="U12" s="9">
        <v>1</v>
      </c>
      <c r="V12" s="40">
        <f t="shared" si="4"/>
        <v>0</v>
      </c>
    </row>
    <row r="13" spans="1:22" ht="15.75">
      <c r="A13" s="10" t="s">
        <v>58</v>
      </c>
      <c r="B13" s="9">
        <v>4</v>
      </c>
      <c r="C13" s="13">
        <v>4</v>
      </c>
      <c r="D13" s="9">
        <v>20</v>
      </c>
      <c r="E13" s="9">
        <v>8</v>
      </c>
      <c r="F13" s="9">
        <f>SUM(C13:E13)</f>
        <v>32</v>
      </c>
      <c r="G13" s="14">
        <f t="shared" si="2"/>
        <v>0.75</v>
      </c>
      <c r="H13" s="9">
        <f t="shared" si="0"/>
        <v>1</v>
      </c>
      <c r="I13" s="13">
        <v>11</v>
      </c>
      <c r="J13" s="9">
        <v>13</v>
      </c>
      <c r="K13" s="14">
        <f t="shared" si="1"/>
        <v>0.8461538461538461</v>
      </c>
      <c r="L13" s="9">
        <v>1</v>
      </c>
      <c r="M13" s="40">
        <v>4</v>
      </c>
      <c r="N13" s="15">
        <v>24</v>
      </c>
      <c r="O13" s="40">
        <v>5</v>
      </c>
      <c r="P13" s="15">
        <v>13</v>
      </c>
      <c r="Q13" s="9">
        <v>2</v>
      </c>
      <c r="R13" s="41">
        <f t="shared" si="3"/>
        <v>3.25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4</v>
      </c>
      <c r="C14" s="13">
        <v>14</v>
      </c>
      <c r="D14" s="9">
        <v>9</v>
      </c>
      <c r="E14" s="9">
        <v>8</v>
      </c>
      <c r="F14" s="9">
        <f>SUM(C14:E14)</f>
        <v>31</v>
      </c>
      <c r="G14" s="14">
        <f t="shared" si="2"/>
        <v>0.7419354838709677</v>
      </c>
      <c r="H14" s="9">
        <f t="shared" si="0"/>
        <v>3.5</v>
      </c>
      <c r="I14" s="13">
        <v>7</v>
      </c>
      <c r="J14" s="9">
        <v>9</v>
      </c>
      <c r="K14" s="14">
        <f t="shared" si="1"/>
        <v>0.7777777777777778</v>
      </c>
      <c r="L14" s="9">
        <v>0</v>
      </c>
      <c r="M14" s="40">
        <v>3</v>
      </c>
      <c r="N14" s="15">
        <v>8</v>
      </c>
      <c r="O14" s="40">
        <v>2</v>
      </c>
      <c r="P14" s="15">
        <v>1</v>
      </c>
      <c r="Q14" s="9">
        <v>3</v>
      </c>
      <c r="R14" s="41">
        <f t="shared" si="3"/>
        <v>0.25</v>
      </c>
      <c r="S14" s="15">
        <v>5</v>
      </c>
      <c r="T14" s="9">
        <v>2</v>
      </c>
      <c r="U14" s="9">
        <v>1</v>
      </c>
      <c r="V14" s="40">
        <f t="shared" si="4"/>
        <v>1.75</v>
      </c>
    </row>
    <row r="15" spans="1:22" ht="15.75">
      <c r="A15" s="10" t="s">
        <v>59</v>
      </c>
      <c r="B15" s="9">
        <v>4</v>
      </c>
      <c r="C15" s="13">
        <v>0</v>
      </c>
      <c r="D15" s="9">
        <v>2</v>
      </c>
      <c r="E15" s="9">
        <v>2</v>
      </c>
      <c r="F15" s="9">
        <f aca="true" t="shared" si="5" ref="F15:F23">SUM(C15:E15)</f>
        <v>4</v>
      </c>
      <c r="G15" s="14">
        <f t="shared" si="2"/>
        <v>0.5</v>
      </c>
      <c r="H15" s="9">
        <f t="shared" si="0"/>
        <v>0</v>
      </c>
      <c r="I15" s="13">
        <v>13</v>
      </c>
      <c r="J15" s="9">
        <v>15</v>
      </c>
      <c r="K15" s="14">
        <f t="shared" si="1"/>
        <v>0.8666666666666667</v>
      </c>
      <c r="L15" s="9">
        <v>3</v>
      </c>
      <c r="M15" s="40">
        <v>10</v>
      </c>
      <c r="N15" s="15">
        <v>5</v>
      </c>
      <c r="O15" s="40">
        <v>3</v>
      </c>
      <c r="P15" s="15">
        <v>2</v>
      </c>
      <c r="Q15" s="9">
        <v>2</v>
      </c>
      <c r="R15" s="41">
        <f t="shared" si="3"/>
        <v>0.5</v>
      </c>
      <c r="S15" s="15">
        <v>0</v>
      </c>
      <c r="T15" s="9">
        <v>1</v>
      </c>
      <c r="U15" s="9">
        <v>2</v>
      </c>
      <c r="V15" s="40">
        <f t="shared" si="4"/>
        <v>0.25</v>
      </c>
    </row>
    <row r="16" spans="1:22" ht="15.75">
      <c r="A16" s="10" t="s">
        <v>60</v>
      </c>
      <c r="B16" s="9">
        <v>4</v>
      </c>
      <c r="C16" s="13">
        <v>9</v>
      </c>
      <c r="D16" s="9">
        <v>9</v>
      </c>
      <c r="E16" s="9">
        <v>4</v>
      </c>
      <c r="F16" s="9">
        <f t="shared" si="5"/>
        <v>22</v>
      </c>
      <c r="G16" s="14">
        <f t="shared" si="2"/>
        <v>0.8181818181818182</v>
      </c>
      <c r="H16" s="9">
        <f t="shared" si="0"/>
        <v>2.25</v>
      </c>
      <c r="I16" s="13">
        <v>11</v>
      </c>
      <c r="J16" s="9">
        <v>12</v>
      </c>
      <c r="K16" s="14">
        <f t="shared" si="1"/>
        <v>0.9166666666666666</v>
      </c>
      <c r="L16" s="9">
        <v>0</v>
      </c>
      <c r="M16" s="40">
        <v>7</v>
      </c>
      <c r="N16" s="15">
        <v>7</v>
      </c>
      <c r="O16" s="40">
        <v>2</v>
      </c>
      <c r="P16" s="15">
        <v>4</v>
      </c>
      <c r="Q16" s="9">
        <v>1</v>
      </c>
      <c r="R16" s="41">
        <f t="shared" si="3"/>
        <v>1</v>
      </c>
      <c r="S16" s="15">
        <v>2</v>
      </c>
      <c r="T16" s="9">
        <v>1</v>
      </c>
      <c r="U16" s="9">
        <v>0</v>
      </c>
      <c r="V16" s="40">
        <f t="shared" si="4"/>
        <v>0.75</v>
      </c>
    </row>
    <row r="17" spans="1:22" ht="15.75">
      <c r="A17" s="10" t="s">
        <v>61</v>
      </c>
      <c r="B17" s="9">
        <v>4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34</v>
      </c>
      <c r="O17" s="40">
        <v>4</v>
      </c>
      <c r="P17" s="15">
        <v>21</v>
      </c>
      <c r="Q17" s="9">
        <v>6</v>
      </c>
      <c r="R17" s="41">
        <v>5.25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0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 t="e">
        <f t="shared" si="0"/>
        <v>#DIV/0!</v>
      </c>
      <c r="I18" s="13">
        <v>0</v>
      </c>
      <c r="J18" s="9">
        <v>0</v>
      </c>
      <c r="K18" s="14" t="e">
        <f t="shared" si="1"/>
        <v>#DIV/0!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0</v>
      </c>
      <c r="R18" s="41" t="e">
        <f t="shared" si="3"/>
        <v>#DIV/0!</v>
      </c>
      <c r="S18" s="15">
        <v>0</v>
      </c>
      <c r="T18" s="9">
        <v>0</v>
      </c>
      <c r="U18" s="9">
        <v>0</v>
      </c>
      <c r="V18" s="40" t="e">
        <f t="shared" si="4"/>
        <v>#DIV/0!</v>
      </c>
    </row>
    <row r="19" spans="1:22" ht="15.75">
      <c r="A19" s="10" t="s">
        <v>63</v>
      </c>
      <c r="B19" s="9">
        <v>4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>
        <f t="shared" si="0"/>
        <v>0</v>
      </c>
      <c r="I19" s="13">
        <v>0</v>
      </c>
      <c r="J19" s="9">
        <v>0</v>
      </c>
      <c r="K19" s="14" t="e">
        <f t="shared" si="1"/>
        <v>#DIV/0!</v>
      </c>
      <c r="L19" s="9">
        <v>0</v>
      </c>
      <c r="M19" s="40">
        <v>0</v>
      </c>
      <c r="N19" s="15">
        <v>10</v>
      </c>
      <c r="O19" s="40">
        <v>1</v>
      </c>
      <c r="P19" s="15">
        <v>3</v>
      </c>
      <c r="Q19" s="9">
        <v>1</v>
      </c>
      <c r="R19" s="41">
        <f t="shared" si="3"/>
        <v>0.75</v>
      </c>
      <c r="S19" s="15">
        <v>0</v>
      </c>
      <c r="T19" s="9">
        <v>0</v>
      </c>
      <c r="U19" s="9">
        <v>0</v>
      </c>
      <c r="V19" s="40">
        <f t="shared" si="4"/>
        <v>0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2"/>
        <v>#DIV/0!</v>
      </c>
      <c r="H21" s="9" t="e">
        <f t="shared" si="0"/>
        <v>#DIV/0!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3"/>
        <v>#DIV/0!</v>
      </c>
      <c r="S21" s="15">
        <v>0</v>
      </c>
      <c r="T21" s="9">
        <v>0</v>
      </c>
      <c r="U21" s="9">
        <v>0</v>
      </c>
      <c r="V21" s="40" t="e">
        <f t="shared" si="4"/>
        <v>#DIV/0!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4</v>
      </c>
      <c r="C25" s="20">
        <f>SUM(C10:C24)</f>
        <v>38</v>
      </c>
      <c r="D25" s="34">
        <f>SUM(D10:D24)</f>
        <v>52</v>
      </c>
      <c r="E25" s="34">
        <f>SUM(E10:E24)</f>
        <v>27</v>
      </c>
      <c r="F25" s="19">
        <f>SUM(F10:F24)</f>
        <v>117</v>
      </c>
      <c r="G25" s="39">
        <f t="shared" si="2"/>
        <v>0.7692307692307693</v>
      </c>
      <c r="H25" s="38">
        <f t="shared" si="0"/>
        <v>9.5</v>
      </c>
      <c r="I25" s="20">
        <f>SUM(I10:I24)</f>
        <v>66</v>
      </c>
      <c r="J25" s="34">
        <f>SUM(J10:J24)</f>
        <v>76</v>
      </c>
      <c r="K25" s="30">
        <f t="shared" si="1"/>
        <v>0.868421052631579</v>
      </c>
      <c r="L25" s="19">
        <f aca="true" t="shared" si="6" ref="L25:Q25">SUM(L10:L24)</f>
        <v>5</v>
      </c>
      <c r="M25" s="35">
        <f t="shared" si="6"/>
        <v>38</v>
      </c>
      <c r="N25" s="34">
        <f t="shared" si="6"/>
        <v>130</v>
      </c>
      <c r="O25" s="19">
        <f t="shared" si="6"/>
        <v>27</v>
      </c>
      <c r="P25" s="20">
        <f t="shared" si="6"/>
        <v>58</v>
      </c>
      <c r="Q25" s="34">
        <f t="shared" si="6"/>
        <v>25</v>
      </c>
      <c r="R25" s="22">
        <f>(P25)/B25</f>
        <v>14.5</v>
      </c>
      <c r="S25" s="20">
        <f>SUM(S10:S24)</f>
        <v>7</v>
      </c>
      <c r="T25" s="19">
        <f>SUM(T10:T24)</f>
        <v>5</v>
      </c>
      <c r="U25" s="19">
        <f>SUM(U10:U24)</f>
        <v>7</v>
      </c>
      <c r="V25" s="35">
        <f>(S25)/B25</f>
        <v>1.75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35</v>
      </c>
      <c r="D28" s="9">
        <v>70</v>
      </c>
      <c r="E28" s="9">
        <v>0</v>
      </c>
      <c r="F28" s="9">
        <f>SUM(C28:E28)</f>
        <v>105</v>
      </c>
      <c r="G28" s="14">
        <f>((C28+D28)/F28)</f>
        <v>1</v>
      </c>
      <c r="H28" s="42">
        <f>(C28/B10)</f>
        <v>8.75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0</v>
      </c>
      <c r="D29" s="9">
        <v>0</v>
      </c>
      <c r="E29" s="9">
        <v>0</v>
      </c>
      <c r="F29" s="9">
        <f>SUM(C29:E29)</f>
        <v>0</v>
      </c>
      <c r="G29" s="14" t="e">
        <f>((C29+D29)/F29)</f>
        <v>#DIV/0!</v>
      </c>
      <c r="H29" s="44">
        <f>(C29/B19)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0</v>
      </c>
      <c r="D30" s="33">
        <v>0</v>
      </c>
      <c r="E30" s="33">
        <v>0</v>
      </c>
      <c r="F30" s="9">
        <v>0</v>
      </c>
      <c r="G30" s="14" t="e">
        <f>((C30+D30)/F30)</f>
        <v>#DIV/0!</v>
      </c>
      <c r="H30" s="44" t="e">
        <f>(C30/B11)</f>
        <v>#DIV/0!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35</v>
      </c>
      <c r="D32" s="29">
        <f>SUM(D28:D31)</f>
        <v>70</v>
      </c>
      <c r="E32" s="29">
        <f>SUM(E28:E31)</f>
        <v>0</v>
      </c>
      <c r="F32" s="29">
        <f>SUM(C32:E32)</f>
        <v>105</v>
      </c>
      <c r="G32" s="30">
        <f>((C32+D32)/F32)</f>
        <v>1</v>
      </c>
      <c r="H32" s="19" t="e">
        <f>SUM(H28:H31)</f>
        <v>#DIV/0!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T9" sqref="T9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19</v>
      </c>
      <c r="C1" s="3">
        <v>25</v>
      </c>
      <c r="E1" s="53" t="s">
        <v>85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13</v>
      </c>
      <c r="C2" s="4">
        <v>25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/>
      <c r="C3" s="4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32</v>
      </c>
      <c r="C6" s="6">
        <f>SUM(C1:C5)</f>
        <v>50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2</v>
      </c>
      <c r="C10" s="13">
        <v>1</v>
      </c>
      <c r="D10" s="9">
        <v>3</v>
      </c>
      <c r="E10" s="9">
        <v>1</v>
      </c>
      <c r="F10" s="9">
        <f>SUM(C10:E10)</f>
        <v>5</v>
      </c>
      <c r="G10" s="14">
        <f>((C10+D10)/F10)</f>
        <v>0.8</v>
      </c>
      <c r="H10" s="9">
        <f aca="true" t="shared" si="0" ref="H10:H25">(C10/B10)</f>
        <v>0.5</v>
      </c>
      <c r="I10" s="13">
        <v>10</v>
      </c>
      <c r="J10" s="9">
        <v>10</v>
      </c>
      <c r="K10" s="14">
        <f aca="true" t="shared" si="1" ref="K10:K25">(I10/J10)</f>
        <v>1</v>
      </c>
      <c r="L10" s="9">
        <v>0</v>
      </c>
      <c r="M10" s="40">
        <v>7</v>
      </c>
      <c r="N10" s="15">
        <v>0</v>
      </c>
      <c r="O10" s="40">
        <v>0</v>
      </c>
      <c r="P10" s="15">
        <v>2</v>
      </c>
      <c r="Q10" s="9">
        <v>1</v>
      </c>
      <c r="R10" s="41">
        <f>P10/B10</f>
        <v>1</v>
      </c>
      <c r="S10" s="15">
        <v>0</v>
      </c>
      <c r="T10" s="9">
        <v>0</v>
      </c>
      <c r="U10" s="9">
        <v>0</v>
      </c>
      <c r="V10" s="40">
        <f>(S10+T10)/B10</f>
        <v>0</v>
      </c>
    </row>
    <row r="11" spans="1:22" ht="15.75">
      <c r="A11" s="10" t="s">
        <v>56</v>
      </c>
      <c r="B11" s="9">
        <v>0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 t="e">
        <f t="shared" si="0"/>
        <v>#DIV/0!</v>
      </c>
      <c r="I11" s="13">
        <v>0</v>
      </c>
      <c r="J11" s="9">
        <v>0</v>
      </c>
      <c r="K11" s="14" t="e">
        <f t="shared" si="1"/>
        <v>#DIV/0!</v>
      </c>
      <c r="L11" s="9">
        <v>0</v>
      </c>
      <c r="M11" s="40">
        <v>0</v>
      </c>
      <c r="N11" s="15">
        <v>0</v>
      </c>
      <c r="O11" s="40">
        <v>0</v>
      </c>
      <c r="P11" s="15">
        <v>0</v>
      </c>
      <c r="Q11" s="9">
        <v>0</v>
      </c>
      <c r="R11" s="41" t="e">
        <f aca="true" t="shared" si="3" ref="R11:R23">P11/B11</f>
        <v>#DIV/0!</v>
      </c>
      <c r="S11" s="15">
        <v>0</v>
      </c>
      <c r="T11" s="9">
        <v>0</v>
      </c>
      <c r="U11" s="9">
        <v>0</v>
      </c>
      <c r="V11" s="40" t="e">
        <f aca="true" t="shared" si="4" ref="V11:V23">(S11+T11)/B11</f>
        <v>#DIV/0!</v>
      </c>
    </row>
    <row r="12" spans="1:22" ht="15.75">
      <c r="A12" s="10" t="s">
        <v>57</v>
      </c>
      <c r="B12" s="9">
        <v>2</v>
      </c>
      <c r="C12" s="13">
        <v>2</v>
      </c>
      <c r="D12" s="9">
        <v>13</v>
      </c>
      <c r="E12" s="9">
        <v>3</v>
      </c>
      <c r="F12" s="9">
        <f>SUM(C12:E12)</f>
        <v>18</v>
      </c>
      <c r="G12" s="14">
        <f t="shared" si="2"/>
        <v>0.8333333333333334</v>
      </c>
      <c r="H12" s="9">
        <f t="shared" si="0"/>
        <v>1</v>
      </c>
      <c r="I12" s="13">
        <v>2</v>
      </c>
      <c r="J12" s="9">
        <v>3</v>
      </c>
      <c r="K12" s="14">
        <f t="shared" si="1"/>
        <v>0.6666666666666666</v>
      </c>
      <c r="L12" s="9">
        <v>0</v>
      </c>
      <c r="M12" s="40">
        <v>0</v>
      </c>
      <c r="N12" s="15">
        <v>9</v>
      </c>
      <c r="O12" s="40">
        <v>4</v>
      </c>
      <c r="P12" s="15">
        <v>10</v>
      </c>
      <c r="Q12" s="9">
        <v>4</v>
      </c>
      <c r="R12" s="41">
        <f t="shared" si="3"/>
        <v>5</v>
      </c>
      <c r="S12" s="15">
        <v>2</v>
      </c>
      <c r="T12" s="9">
        <v>1</v>
      </c>
      <c r="U12" s="9">
        <v>1</v>
      </c>
      <c r="V12" s="40">
        <f t="shared" si="4"/>
        <v>1.5</v>
      </c>
    </row>
    <row r="13" spans="1:22" ht="15.75">
      <c r="A13" s="10" t="s">
        <v>58</v>
      </c>
      <c r="B13" s="9">
        <v>2</v>
      </c>
      <c r="C13" s="13">
        <v>9</v>
      </c>
      <c r="D13" s="9">
        <v>5</v>
      </c>
      <c r="E13" s="9">
        <v>5</v>
      </c>
      <c r="F13" s="9">
        <f>SUM(C13:E13)</f>
        <v>19</v>
      </c>
      <c r="G13" s="14">
        <f t="shared" si="2"/>
        <v>0.7368421052631579</v>
      </c>
      <c r="H13" s="9">
        <f t="shared" si="0"/>
        <v>4.5</v>
      </c>
      <c r="I13" s="13">
        <v>2</v>
      </c>
      <c r="J13" s="9">
        <v>4</v>
      </c>
      <c r="K13" s="14">
        <f t="shared" si="1"/>
        <v>0.5</v>
      </c>
      <c r="L13" s="9">
        <v>0</v>
      </c>
      <c r="M13" s="40">
        <v>0</v>
      </c>
      <c r="N13" s="15">
        <v>7</v>
      </c>
      <c r="O13" s="40">
        <v>1</v>
      </c>
      <c r="P13" s="15">
        <v>6</v>
      </c>
      <c r="Q13" s="9">
        <v>3</v>
      </c>
      <c r="R13" s="41">
        <f t="shared" si="3"/>
        <v>3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0</v>
      </c>
      <c r="C14" s="13">
        <v>0</v>
      </c>
      <c r="D14" s="9">
        <v>0</v>
      </c>
      <c r="E14" s="9">
        <v>0</v>
      </c>
      <c r="F14" s="9">
        <f>SUM(C14:E14)</f>
        <v>0</v>
      </c>
      <c r="G14" s="14" t="e">
        <f t="shared" si="2"/>
        <v>#DIV/0!</v>
      </c>
      <c r="H14" s="9" t="e">
        <f t="shared" si="0"/>
        <v>#DIV/0!</v>
      </c>
      <c r="I14" s="13">
        <v>0</v>
      </c>
      <c r="J14" s="9">
        <v>0</v>
      </c>
      <c r="K14" s="14" t="e">
        <f t="shared" si="1"/>
        <v>#DIV/0!</v>
      </c>
      <c r="L14" s="9">
        <v>0</v>
      </c>
      <c r="M14" s="40">
        <v>0</v>
      </c>
      <c r="N14" s="15">
        <v>0</v>
      </c>
      <c r="O14" s="40">
        <v>0</v>
      </c>
      <c r="P14" s="15">
        <v>0</v>
      </c>
      <c r="Q14" s="9">
        <v>0</v>
      </c>
      <c r="R14" s="41" t="e">
        <f t="shared" si="3"/>
        <v>#DIV/0!</v>
      </c>
      <c r="S14" s="15">
        <v>0</v>
      </c>
      <c r="T14" s="9">
        <v>0</v>
      </c>
      <c r="U14" s="9">
        <v>0</v>
      </c>
      <c r="V14" s="40" t="e">
        <f t="shared" si="4"/>
        <v>#DIV/0!</v>
      </c>
    </row>
    <row r="15" spans="1:22" ht="15.75">
      <c r="A15" s="10" t="s">
        <v>59</v>
      </c>
      <c r="B15" s="9">
        <v>2</v>
      </c>
      <c r="C15" s="13">
        <v>0</v>
      </c>
      <c r="D15" s="9">
        <v>6</v>
      </c>
      <c r="E15" s="9">
        <v>0</v>
      </c>
      <c r="F15" s="9">
        <f aca="true" t="shared" si="5" ref="F15:F23">SUM(C15:E15)</f>
        <v>6</v>
      </c>
      <c r="G15" s="14">
        <f t="shared" si="2"/>
        <v>1</v>
      </c>
      <c r="H15" s="9">
        <f t="shared" si="0"/>
        <v>0</v>
      </c>
      <c r="I15" s="13">
        <v>4</v>
      </c>
      <c r="J15" s="9">
        <v>4</v>
      </c>
      <c r="K15" s="14">
        <f t="shared" si="1"/>
        <v>1</v>
      </c>
      <c r="L15" s="9">
        <v>0</v>
      </c>
      <c r="M15" s="40">
        <v>1</v>
      </c>
      <c r="N15" s="15">
        <v>0</v>
      </c>
      <c r="O15" s="40">
        <v>0</v>
      </c>
      <c r="P15" s="15">
        <v>0</v>
      </c>
      <c r="Q15" s="9">
        <v>1</v>
      </c>
      <c r="R15" s="41">
        <f t="shared" si="3"/>
        <v>0</v>
      </c>
      <c r="S15" s="15">
        <v>2</v>
      </c>
      <c r="T15" s="9">
        <v>1</v>
      </c>
      <c r="U15" s="9">
        <v>1</v>
      </c>
      <c r="V15" s="40">
        <f t="shared" si="4"/>
        <v>1.5</v>
      </c>
    </row>
    <row r="16" spans="1:22" ht="15.75">
      <c r="A16" s="10" t="s">
        <v>60</v>
      </c>
      <c r="B16" s="9">
        <v>2</v>
      </c>
      <c r="C16" s="13">
        <v>3</v>
      </c>
      <c r="D16" s="9">
        <v>8</v>
      </c>
      <c r="E16" s="9">
        <v>2</v>
      </c>
      <c r="F16" s="9">
        <f t="shared" si="5"/>
        <v>13</v>
      </c>
      <c r="G16" s="14">
        <f t="shared" si="2"/>
        <v>0.8461538461538461</v>
      </c>
      <c r="H16" s="9">
        <f t="shared" si="0"/>
        <v>1.5</v>
      </c>
      <c r="I16" s="13">
        <v>9</v>
      </c>
      <c r="J16" s="9">
        <v>9</v>
      </c>
      <c r="K16" s="14">
        <f t="shared" si="1"/>
        <v>1</v>
      </c>
      <c r="L16" s="9">
        <v>1</v>
      </c>
      <c r="M16" s="40">
        <v>5</v>
      </c>
      <c r="N16" s="15">
        <v>1</v>
      </c>
      <c r="O16" s="40">
        <v>0</v>
      </c>
      <c r="P16" s="15">
        <v>3</v>
      </c>
      <c r="Q16" s="9">
        <v>0</v>
      </c>
      <c r="R16" s="41">
        <f t="shared" si="3"/>
        <v>1.5</v>
      </c>
      <c r="S16" s="15">
        <v>0</v>
      </c>
      <c r="T16" s="9">
        <v>0</v>
      </c>
      <c r="U16" s="9">
        <v>0</v>
      </c>
      <c r="V16" s="40">
        <f t="shared" si="4"/>
        <v>0</v>
      </c>
    </row>
    <row r="17" spans="1:22" ht="15.75">
      <c r="A17" s="10" t="s">
        <v>61</v>
      </c>
      <c r="B17" s="9">
        <v>2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16</v>
      </c>
      <c r="O17" s="40">
        <v>1</v>
      </c>
      <c r="P17" s="15">
        <v>7</v>
      </c>
      <c r="Q17" s="9">
        <v>4</v>
      </c>
      <c r="R17" s="41">
        <f t="shared" si="3"/>
        <v>3.5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0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 t="e">
        <f t="shared" si="0"/>
        <v>#DIV/0!</v>
      </c>
      <c r="I18" s="13">
        <v>0</v>
      </c>
      <c r="J18" s="9">
        <v>0</v>
      </c>
      <c r="K18" s="14" t="e">
        <f t="shared" si="1"/>
        <v>#DIV/0!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0</v>
      </c>
      <c r="R18" s="41" t="e">
        <f t="shared" si="3"/>
        <v>#DIV/0!</v>
      </c>
      <c r="S18" s="15">
        <v>0</v>
      </c>
      <c r="T18" s="9">
        <v>0</v>
      </c>
      <c r="U18" s="9">
        <v>0</v>
      </c>
      <c r="V18" s="40" t="e">
        <f t="shared" si="4"/>
        <v>#DIV/0!</v>
      </c>
    </row>
    <row r="19" spans="1:22" ht="15.75">
      <c r="A19" s="10" t="s">
        <v>63</v>
      </c>
      <c r="B19" s="9">
        <v>2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>
        <f t="shared" si="0"/>
        <v>0</v>
      </c>
      <c r="I19" s="13">
        <v>1</v>
      </c>
      <c r="J19" s="9">
        <v>3</v>
      </c>
      <c r="K19" s="14">
        <f t="shared" si="1"/>
        <v>0.3333333333333333</v>
      </c>
      <c r="L19" s="9">
        <v>0</v>
      </c>
      <c r="M19" s="40">
        <v>1</v>
      </c>
      <c r="N19" s="15">
        <v>3</v>
      </c>
      <c r="O19" s="40">
        <v>1</v>
      </c>
      <c r="P19" s="15">
        <v>2</v>
      </c>
      <c r="Q19" s="9">
        <v>2</v>
      </c>
      <c r="R19" s="41">
        <f t="shared" si="3"/>
        <v>1</v>
      </c>
      <c r="S19" s="15">
        <v>0</v>
      </c>
      <c r="T19" s="9">
        <v>0</v>
      </c>
      <c r="U19" s="9">
        <v>0</v>
      </c>
      <c r="V19" s="40">
        <f t="shared" si="4"/>
        <v>0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2"/>
        <v>#DIV/0!</v>
      </c>
      <c r="H21" s="9" t="e">
        <f t="shared" si="0"/>
        <v>#DIV/0!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3"/>
        <v>#DIV/0!</v>
      </c>
      <c r="S21" s="15">
        <v>0</v>
      </c>
      <c r="T21" s="9">
        <v>0</v>
      </c>
      <c r="U21" s="9">
        <v>0</v>
      </c>
      <c r="V21" s="40" t="e">
        <f t="shared" si="4"/>
        <v>#DIV/0!</v>
      </c>
    </row>
    <row r="22" spans="1:22" ht="15.75">
      <c r="A22" s="10" t="s">
        <v>67</v>
      </c>
      <c r="B22" s="9">
        <v>2</v>
      </c>
      <c r="C22" s="13">
        <v>2</v>
      </c>
      <c r="D22" s="9">
        <v>7</v>
      </c>
      <c r="E22" s="9">
        <v>4</v>
      </c>
      <c r="F22" s="9">
        <f t="shared" si="5"/>
        <v>13</v>
      </c>
      <c r="G22" s="14">
        <f t="shared" si="2"/>
        <v>0.6923076923076923</v>
      </c>
      <c r="H22" s="9">
        <f t="shared" si="0"/>
        <v>1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>
        <f t="shared" si="3"/>
        <v>0</v>
      </c>
      <c r="S22" s="15">
        <v>2</v>
      </c>
      <c r="T22" s="9">
        <v>2</v>
      </c>
      <c r="U22" s="9">
        <v>4</v>
      </c>
      <c r="V22" s="40">
        <f t="shared" si="4"/>
        <v>2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2</v>
      </c>
      <c r="C25" s="20">
        <f>SUM(C10:C24)</f>
        <v>17</v>
      </c>
      <c r="D25" s="34">
        <f>SUM(D10:D24)</f>
        <v>42</v>
      </c>
      <c r="E25" s="34">
        <f>SUM(E10:E24)</f>
        <v>15</v>
      </c>
      <c r="F25" s="19">
        <f>SUM(F10:F24)</f>
        <v>74</v>
      </c>
      <c r="G25" s="39">
        <f t="shared" si="2"/>
        <v>0.7972972972972973</v>
      </c>
      <c r="H25" s="38">
        <f t="shared" si="0"/>
        <v>8.5</v>
      </c>
      <c r="I25" s="20">
        <f>SUM(I10:I24)</f>
        <v>28</v>
      </c>
      <c r="J25" s="34">
        <f>SUM(J10:J24)</f>
        <v>33</v>
      </c>
      <c r="K25" s="30">
        <f t="shared" si="1"/>
        <v>0.8484848484848485</v>
      </c>
      <c r="L25" s="19">
        <f aca="true" t="shared" si="6" ref="L25:Q25">SUM(L10:L24)</f>
        <v>1</v>
      </c>
      <c r="M25" s="35">
        <f t="shared" si="6"/>
        <v>14</v>
      </c>
      <c r="N25" s="34">
        <f t="shared" si="6"/>
        <v>36</v>
      </c>
      <c r="O25" s="19">
        <f t="shared" si="6"/>
        <v>7</v>
      </c>
      <c r="P25" s="20">
        <f t="shared" si="6"/>
        <v>30</v>
      </c>
      <c r="Q25" s="34">
        <f t="shared" si="6"/>
        <v>15</v>
      </c>
      <c r="R25" s="22">
        <f>(P25)/B25</f>
        <v>15</v>
      </c>
      <c r="S25" s="20">
        <f>SUM(S10:S24)</f>
        <v>6</v>
      </c>
      <c r="T25" s="19">
        <f>SUM(T10:T24)</f>
        <v>4</v>
      </c>
      <c r="U25" s="19">
        <f>SUM(U10:U24)</f>
        <v>6</v>
      </c>
      <c r="V25" s="35">
        <f>(S25)/B25</f>
        <v>3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13</v>
      </c>
      <c r="D28" s="9">
        <v>28</v>
      </c>
      <c r="E28" s="9">
        <v>5</v>
      </c>
      <c r="F28" s="9">
        <f>SUM(C28:E28)</f>
        <v>46</v>
      </c>
      <c r="G28" s="14">
        <f>((C28+D28)/F28)</f>
        <v>0.8913043478260869</v>
      </c>
      <c r="H28" s="42">
        <f>(C28/B10)</f>
        <v>6.5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0</v>
      </c>
      <c r="D29" s="9">
        <v>0</v>
      </c>
      <c r="E29" s="9">
        <v>0</v>
      </c>
      <c r="F29" s="9">
        <f>SUM(C29:E29)</f>
        <v>0</v>
      </c>
      <c r="G29" s="14" t="e">
        <f>((C29+D29)/F29)</f>
        <v>#DIV/0!</v>
      </c>
      <c r="H29" s="44">
        <f>(C29/B19)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0</v>
      </c>
      <c r="D30" s="33">
        <v>0</v>
      </c>
      <c r="E30" s="33">
        <v>0</v>
      </c>
      <c r="F30" s="9">
        <v>0</v>
      </c>
      <c r="G30" s="14" t="e">
        <f>((C30+D30)/F30)</f>
        <v>#DIV/0!</v>
      </c>
      <c r="H30" s="44" t="e">
        <f>(C30/B11)</f>
        <v>#DIV/0!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13</v>
      </c>
      <c r="D32" s="29">
        <f>SUM(D28:D31)</f>
        <v>28</v>
      </c>
      <c r="E32" s="29">
        <f>SUM(E28:E31)</f>
        <v>5</v>
      </c>
      <c r="F32" s="29">
        <f>SUM(C32:E32)</f>
        <v>46</v>
      </c>
      <c r="G32" s="30">
        <f>((C32+D32)/F32)</f>
        <v>0.8913043478260869</v>
      </c>
      <c r="H32" s="19" t="e">
        <f>SUM(H28:H31)</f>
        <v>#DIV/0!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5">
      <selection activeCell="Q17" sqref="Q17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27</v>
      </c>
      <c r="C1" s="3">
        <v>25</v>
      </c>
      <c r="E1" s="53" t="s">
        <v>84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25</v>
      </c>
      <c r="C2" s="4">
        <v>21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/>
      <c r="C3" s="4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52</v>
      </c>
      <c r="C6" s="6">
        <f>SUM(C1:C5)</f>
        <v>46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2</v>
      </c>
      <c r="C10" s="13">
        <v>2</v>
      </c>
      <c r="D10" s="9">
        <v>0</v>
      </c>
      <c r="E10" s="9">
        <v>1</v>
      </c>
      <c r="F10" s="9">
        <f>SUM(C10:E10)</f>
        <v>3</v>
      </c>
      <c r="G10" s="14">
        <f>((C10+D10)/F10)</f>
        <v>0.6666666666666666</v>
      </c>
      <c r="H10" s="9">
        <f aca="true" t="shared" si="0" ref="H10:H25">(C10/B10)</f>
        <v>1</v>
      </c>
      <c r="I10" s="13">
        <v>4</v>
      </c>
      <c r="J10" s="9">
        <v>6</v>
      </c>
      <c r="K10" s="14">
        <f aca="true" t="shared" si="1" ref="K10:K25">(I10/J10)</f>
        <v>0.6666666666666666</v>
      </c>
      <c r="L10" s="9">
        <v>0</v>
      </c>
      <c r="M10" s="40">
        <v>3</v>
      </c>
      <c r="N10" s="15">
        <v>5</v>
      </c>
      <c r="O10" s="40">
        <v>1</v>
      </c>
      <c r="P10" s="15">
        <v>1</v>
      </c>
      <c r="Q10" s="9">
        <v>0</v>
      </c>
      <c r="R10" s="41">
        <f>P10/B10</f>
        <v>0.5</v>
      </c>
      <c r="S10" s="15">
        <v>0</v>
      </c>
      <c r="T10" s="9">
        <v>0</v>
      </c>
      <c r="U10" s="9">
        <v>0</v>
      </c>
      <c r="V10" s="40">
        <f>(S10+T10)/B10</f>
        <v>0</v>
      </c>
    </row>
    <row r="11" spans="1:22" ht="15.75">
      <c r="A11" s="10" t="s">
        <v>56</v>
      </c>
      <c r="B11" s="9">
        <v>2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>
        <f t="shared" si="0"/>
        <v>0</v>
      </c>
      <c r="I11" s="13">
        <v>5</v>
      </c>
      <c r="J11" s="9">
        <v>8</v>
      </c>
      <c r="K11" s="14">
        <f t="shared" si="1"/>
        <v>0.625</v>
      </c>
      <c r="L11" s="9">
        <v>1</v>
      </c>
      <c r="M11" s="40">
        <v>1</v>
      </c>
      <c r="N11" s="15">
        <v>4</v>
      </c>
      <c r="O11" s="40">
        <v>0</v>
      </c>
      <c r="P11" s="15">
        <v>2</v>
      </c>
      <c r="Q11" s="9">
        <v>2</v>
      </c>
      <c r="R11" s="41">
        <f aca="true" t="shared" si="3" ref="R11:R23">P11/B11</f>
        <v>1</v>
      </c>
      <c r="S11" s="15">
        <v>0</v>
      </c>
      <c r="T11" s="9">
        <v>0</v>
      </c>
      <c r="U11" s="9">
        <v>0</v>
      </c>
      <c r="V11" s="40">
        <f aca="true" t="shared" si="4" ref="V11:V25">(S11+T11)/B11</f>
        <v>0</v>
      </c>
    </row>
    <row r="12" spans="1:22" ht="15.75">
      <c r="A12" s="10" t="s">
        <v>57</v>
      </c>
      <c r="B12" s="9">
        <v>2</v>
      </c>
      <c r="C12" s="13">
        <v>8</v>
      </c>
      <c r="D12" s="9">
        <v>1</v>
      </c>
      <c r="E12" s="9">
        <v>0</v>
      </c>
      <c r="F12" s="9">
        <f>SUM(C12:E12)</f>
        <v>9</v>
      </c>
      <c r="G12" s="14">
        <f t="shared" si="2"/>
        <v>1</v>
      </c>
      <c r="H12" s="9">
        <f t="shared" si="0"/>
        <v>4</v>
      </c>
      <c r="I12" s="13">
        <v>1</v>
      </c>
      <c r="J12" s="9">
        <v>3</v>
      </c>
      <c r="K12" s="14">
        <f t="shared" si="1"/>
        <v>0.3333333333333333</v>
      </c>
      <c r="L12" s="9">
        <v>0</v>
      </c>
      <c r="M12" s="40">
        <v>0</v>
      </c>
      <c r="N12" s="15">
        <v>8</v>
      </c>
      <c r="O12" s="40">
        <v>0</v>
      </c>
      <c r="P12" s="15">
        <v>3</v>
      </c>
      <c r="Q12" s="9">
        <v>0</v>
      </c>
      <c r="R12" s="41">
        <f t="shared" si="3"/>
        <v>1.5</v>
      </c>
      <c r="S12" s="15">
        <v>1</v>
      </c>
      <c r="T12" s="9">
        <v>0</v>
      </c>
      <c r="U12" s="9">
        <v>0</v>
      </c>
      <c r="V12" s="40">
        <f t="shared" si="4"/>
        <v>0.5</v>
      </c>
    </row>
    <row r="13" spans="1:22" ht="15.75">
      <c r="A13" s="10" t="s">
        <v>58</v>
      </c>
      <c r="B13" s="9">
        <v>2</v>
      </c>
      <c r="C13" s="13">
        <v>2</v>
      </c>
      <c r="D13" s="9">
        <v>2</v>
      </c>
      <c r="E13" s="9">
        <v>2</v>
      </c>
      <c r="F13" s="9">
        <f>SUM(C13:E13)</f>
        <v>6</v>
      </c>
      <c r="G13" s="14">
        <f t="shared" si="2"/>
        <v>0.6666666666666666</v>
      </c>
      <c r="H13" s="9">
        <f t="shared" si="0"/>
        <v>1</v>
      </c>
      <c r="I13" s="13">
        <v>8</v>
      </c>
      <c r="J13" s="9">
        <v>8</v>
      </c>
      <c r="K13" s="14">
        <f t="shared" si="1"/>
        <v>1</v>
      </c>
      <c r="L13" s="9">
        <v>0</v>
      </c>
      <c r="M13" s="40">
        <v>0</v>
      </c>
      <c r="N13" s="15">
        <v>14</v>
      </c>
      <c r="O13" s="40">
        <v>0</v>
      </c>
      <c r="P13" s="15">
        <v>2</v>
      </c>
      <c r="Q13" s="9">
        <v>2</v>
      </c>
      <c r="R13" s="41">
        <f t="shared" si="3"/>
        <v>1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2</v>
      </c>
      <c r="C14" s="13">
        <v>3</v>
      </c>
      <c r="D14" s="9">
        <v>0</v>
      </c>
      <c r="E14" s="9">
        <v>2</v>
      </c>
      <c r="F14" s="9">
        <f>SUM(C14:E14)</f>
        <v>5</v>
      </c>
      <c r="G14" s="14">
        <f t="shared" si="2"/>
        <v>0.6</v>
      </c>
      <c r="H14" s="9">
        <f t="shared" si="0"/>
        <v>1.5</v>
      </c>
      <c r="I14" s="13">
        <v>10</v>
      </c>
      <c r="J14" s="9">
        <v>11</v>
      </c>
      <c r="K14" s="14">
        <f t="shared" si="1"/>
        <v>0.9090909090909091</v>
      </c>
      <c r="L14" s="9">
        <v>1</v>
      </c>
      <c r="M14" s="40">
        <v>6</v>
      </c>
      <c r="N14" s="15">
        <v>1</v>
      </c>
      <c r="O14" s="40">
        <v>0</v>
      </c>
      <c r="P14" s="15">
        <v>1</v>
      </c>
      <c r="Q14" s="9">
        <v>1</v>
      </c>
      <c r="R14" s="41">
        <f t="shared" si="3"/>
        <v>0.5</v>
      </c>
      <c r="S14" s="15">
        <v>1</v>
      </c>
      <c r="T14" s="9">
        <v>1</v>
      </c>
      <c r="U14" s="9">
        <v>0</v>
      </c>
      <c r="V14" s="40">
        <f t="shared" si="4"/>
        <v>1</v>
      </c>
    </row>
    <row r="15" spans="1:22" ht="15.75">
      <c r="A15" s="10" t="s">
        <v>59</v>
      </c>
      <c r="B15" s="9">
        <v>2</v>
      </c>
      <c r="C15" s="13">
        <v>2</v>
      </c>
      <c r="D15" s="9">
        <v>1</v>
      </c>
      <c r="E15" s="9">
        <v>1</v>
      </c>
      <c r="F15" s="9">
        <f aca="true" t="shared" si="5" ref="F15:F23">SUM(C15:E15)</f>
        <v>4</v>
      </c>
      <c r="G15" s="14">
        <f t="shared" si="2"/>
        <v>0.75</v>
      </c>
      <c r="H15" s="9">
        <f t="shared" si="0"/>
        <v>1</v>
      </c>
      <c r="I15" s="13">
        <v>4</v>
      </c>
      <c r="J15" s="9">
        <v>7</v>
      </c>
      <c r="K15" s="14">
        <f t="shared" si="1"/>
        <v>0.5714285714285714</v>
      </c>
      <c r="L15" s="9">
        <v>3</v>
      </c>
      <c r="M15" s="40">
        <v>1</v>
      </c>
      <c r="N15" s="15">
        <v>0</v>
      </c>
      <c r="O15" s="40">
        <v>0</v>
      </c>
      <c r="P15" s="15">
        <v>0</v>
      </c>
      <c r="Q15" s="9">
        <v>0</v>
      </c>
      <c r="R15" s="41">
        <f t="shared" si="3"/>
        <v>0</v>
      </c>
      <c r="S15" s="15">
        <v>1</v>
      </c>
      <c r="T15" s="9">
        <v>1</v>
      </c>
      <c r="U15" s="9">
        <v>0</v>
      </c>
      <c r="V15" s="40">
        <f t="shared" si="4"/>
        <v>1</v>
      </c>
    </row>
    <row r="16" spans="1:22" ht="15.75">
      <c r="A16" s="10" t="s">
        <v>60</v>
      </c>
      <c r="B16" s="9">
        <v>2</v>
      </c>
      <c r="C16" s="13">
        <v>2</v>
      </c>
      <c r="D16" s="9">
        <v>0</v>
      </c>
      <c r="E16" s="9">
        <v>1</v>
      </c>
      <c r="F16" s="9">
        <f t="shared" si="5"/>
        <v>3</v>
      </c>
      <c r="G16" s="14">
        <f t="shared" si="2"/>
        <v>0.6666666666666666</v>
      </c>
      <c r="H16" s="9">
        <f t="shared" si="0"/>
        <v>1</v>
      </c>
      <c r="I16" s="13">
        <v>0</v>
      </c>
      <c r="J16" s="9">
        <v>0</v>
      </c>
      <c r="K16" s="14" t="e">
        <f t="shared" si="1"/>
        <v>#DIV/0!</v>
      </c>
      <c r="L16" s="9">
        <v>0</v>
      </c>
      <c r="M16" s="40">
        <v>0</v>
      </c>
      <c r="N16" s="15">
        <v>2</v>
      </c>
      <c r="O16" s="40">
        <v>0</v>
      </c>
      <c r="P16" s="15">
        <v>0</v>
      </c>
      <c r="Q16" s="9">
        <v>0</v>
      </c>
      <c r="R16" s="41">
        <f t="shared" si="3"/>
        <v>0</v>
      </c>
      <c r="S16" s="15">
        <v>2</v>
      </c>
      <c r="T16" s="9">
        <v>0</v>
      </c>
      <c r="U16" s="9">
        <v>0</v>
      </c>
      <c r="V16" s="40">
        <f t="shared" si="4"/>
        <v>1</v>
      </c>
    </row>
    <row r="17" spans="1:22" ht="15.75">
      <c r="A17" s="10" t="s">
        <v>61</v>
      </c>
      <c r="B17" s="9">
        <v>2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21</v>
      </c>
      <c r="O17" s="40">
        <v>0</v>
      </c>
      <c r="P17" s="15">
        <v>6</v>
      </c>
      <c r="Q17" s="9">
        <v>1</v>
      </c>
      <c r="R17" s="41">
        <f t="shared" si="3"/>
        <v>3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0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 t="e">
        <f t="shared" si="0"/>
        <v>#DIV/0!</v>
      </c>
      <c r="I18" s="13">
        <v>0</v>
      </c>
      <c r="J18" s="9">
        <v>0</v>
      </c>
      <c r="K18" s="14" t="e">
        <f t="shared" si="1"/>
        <v>#DIV/0!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0</v>
      </c>
      <c r="R18" s="41" t="e">
        <f t="shared" si="3"/>
        <v>#DIV/0!</v>
      </c>
      <c r="S18" s="15">
        <v>0</v>
      </c>
      <c r="T18" s="9">
        <v>0</v>
      </c>
      <c r="U18" s="9">
        <v>0</v>
      </c>
      <c r="V18" s="40" t="e">
        <f t="shared" si="4"/>
        <v>#DIV/0!</v>
      </c>
    </row>
    <row r="19" spans="1:22" ht="15.75">
      <c r="A19" s="10" t="s">
        <v>63</v>
      </c>
      <c r="B19" s="9">
        <v>0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 t="e">
        <f t="shared" si="0"/>
        <v>#DIV/0!</v>
      </c>
      <c r="I19" s="13">
        <v>0</v>
      </c>
      <c r="J19" s="9">
        <v>0</v>
      </c>
      <c r="K19" s="14" t="e">
        <f t="shared" si="1"/>
        <v>#DIV/0!</v>
      </c>
      <c r="L19" s="9">
        <v>0</v>
      </c>
      <c r="M19" s="40">
        <v>0</v>
      </c>
      <c r="N19" s="15">
        <v>0</v>
      </c>
      <c r="O19" s="40">
        <v>0</v>
      </c>
      <c r="P19" s="15">
        <v>0</v>
      </c>
      <c r="Q19" s="9">
        <v>0</v>
      </c>
      <c r="R19" s="41" t="e">
        <f t="shared" si="3"/>
        <v>#DIV/0!</v>
      </c>
      <c r="S19" s="15">
        <v>0</v>
      </c>
      <c r="T19" s="9">
        <v>0</v>
      </c>
      <c r="U19" s="9">
        <v>0</v>
      </c>
      <c r="V19" s="40" t="e">
        <f t="shared" si="4"/>
        <v>#DIV/0!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2"/>
        <v>#DIV/0!</v>
      </c>
      <c r="H21" s="9" t="e">
        <f t="shared" si="0"/>
        <v>#DIV/0!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3"/>
        <v>#DIV/0!</v>
      </c>
      <c r="S21" s="15">
        <v>0</v>
      </c>
      <c r="T21" s="9">
        <v>0</v>
      </c>
      <c r="U21" s="9">
        <v>0</v>
      </c>
      <c r="V21" s="40" t="e">
        <f t="shared" si="4"/>
        <v>#DIV/0!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2</v>
      </c>
      <c r="C25" s="20">
        <f>SUM(C10:C24)</f>
        <v>19</v>
      </c>
      <c r="D25" s="34">
        <f>SUM(D10:D24)</f>
        <v>4</v>
      </c>
      <c r="E25" s="34">
        <f>SUM(E10:E24)</f>
        <v>7</v>
      </c>
      <c r="F25" s="19">
        <f>SUM(F10:F24)</f>
        <v>30</v>
      </c>
      <c r="G25" s="39">
        <f t="shared" si="2"/>
        <v>0.7666666666666667</v>
      </c>
      <c r="H25" s="38">
        <f t="shared" si="0"/>
        <v>9.5</v>
      </c>
      <c r="I25" s="20">
        <f>SUM(I10:I24)</f>
        <v>32</v>
      </c>
      <c r="J25" s="34">
        <f>SUM(J10:J24)</f>
        <v>43</v>
      </c>
      <c r="K25" s="30">
        <f t="shared" si="1"/>
        <v>0.7441860465116279</v>
      </c>
      <c r="L25" s="19">
        <f aca="true" t="shared" si="6" ref="L25:Q25">SUM(L10:L24)</f>
        <v>5</v>
      </c>
      <c r="M25" s="35">
        <f t="shared" si="6"/>
        <v>11</v>
      </c>
      <c r="N25" s="34">
        <f t="shared" si="6"/>
        <v>55</v>
      </c>
      <c r="O25" s="19">
        <f t="shared" si="6"/>
        <v>1</v>
      </c>
      <c r="P25" s="20">
        <f t="shared" si="6"/>
        <v>15</v>
      </c>
      <c r="Q25" s="34">
        <f t="shared" si="6"/>
        <v>6</v>
      </c>
      <c r="R25" s="22">
        <f>(P25)/B25</f>
        <v>7.5</v>
      </c>
      <c r="S25" s="20">
        <f>SUM(S10:S24)</f>
        <v>5</v>
      </c>
      <c r="T25" s="19">
        <f>SUM(T10:T24)</f>
        <v>2</v>
      </c>
      <c r="U25" s="19">
        <f>SUM(U10:U24)</f>
        <v>0</v>
      </c>
      <c r="V25" s="40">
        <f t="shared" si="4"/>
        <v>3.5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6</v>
      </c>
      <c r="D28" s="9">
        <v>11</v>
      </c>
      <c r="E28" s="9">
        <v>1</v>
      </c>
      <c r="F28" s="9">
        <f>SUM(C28:E28)</f>
        <v>18</v>
      </c>
      <c r="G28" s="14">
        <f>((C28+D28)/F28)</f>
        <v>0.9444444444444444</v>
      </c>
      <c r="H28" s="42">
        <f>(C28/B10)</f>
        <v>3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0</v>
      </c>
      <c r="D29" s="9">
        <v>0</v>
      </c>
      <c r="E29" s="9">
        <v>0</v>
      </c>
      <c r="F29" s="9">
        <f>SUM(C29:E29)</f>
        <v>0</v>
      </c>
      <c r="G29" s="14" t="e">
        <f>((C29+D29)/F29)</f>
        <v>#DIV/0!</v>
      </c>
      <c r="H29" s="42">
        <f>(C29/B11)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9</v>
      </c>
      <c r="D30" s="33">
        <v>7</v>
      </c>
      <c r="E30" s="33">
        <v>0</v>
      </c>
      <c r="F30" s="9">
        <f>SUM(C30:E30)</f>
        <v>16</v>
      </c>
      <c r="G30" s="14">
        <f>((C30+D30)/F30)</f>
        <v>1</v>
      </c>
      <c r="H30" s="42">
        <f>(C30/B12)</f>
        <v>4.5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9">
        <f>SUM(C31:E31)</f>
        <v>0</v>
      </c>
      <c r="G31" s="36" t="e">
        <f>((C31+D31)/F31)</f>
        <v>#DIV/0!</v>
      </c>
      <c r="H31" s="42">
        <f>(C31/B13)</f>
        <v>0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15</v>
      </c>
      <c r="D32" s="29">
        <f>SUM(D28:D31)</f>
        <v>18</v>
      </c>
      <c r="E32" s="29">
        <f>SUM(E28:E31)</f>
        <v>1</v>
      </c>
      <c r="F32" s="29">
        <f>SUM(C32:E32)</f>
        <v>34</v>
      </c>
      <c r="G32" s="30">
        <f>((C32+D32)/F32)</f>
        <v>0.9705882352941176</v>
      </c>
      <c r="H32" s="19">
        <f>SUM(H28:H31)</f>
        <v>7.5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8">
      <selection activeCell="H31" sqref="H31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20</v>
      </c>
      <c r="E1" s="53" t="s">
        <v>86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25</v>
      </c>
      <c r="C2" s="4">
        <v>21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17</v>
      </c>
      <c r="C3" s="4">
        <v>25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>
        <v>25</v>
      </c>
      <c r="C4" s="4">
        <v>21</v>
      </c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92</v>
      </c>
      <c r="C6" s="6">
        <f>SUM(C1:C5)</f>
        <v>87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4</v>
      </c>
      <c r="C10" s="13">
        <v>4</v>
      </c>
      <c r="D10" s="9">
        <v>10</v>
      </c>
      <c r="E10" s="9">
        <v>3</v>
      </c>
      <c r="F10" s="9">
        <f>SUM(C10:E10)</f>
        <v>17</v>
      </c>
      <c r="G10" s="14">
        <f>((C10+D10)/F10)</f>
        <v>0.8235294117647058</v>
      </c>
      <c r="H10" s="9">
        <f aca="true" t="shared" si="0" ref="H10:H25">(C10/B10)</f>
        <v>1</v>
      </c>
      <c r="I10" s="13">
        <v>11</v>
      </c>
      <c r="J10" s="9">
        <v>12</v>
      </c>
      <c r="K10" s="14">
        <f aca="true" t="shared" si="1" ref="K10:K25">(I10/J10)</f>
        <v>0.9166666666666666</v>
      </c>
      <c r="L10" s="9">
        <v>0</v>
      </c>
      <c r="M10" s="40">
        <v>2</v>
      </c>
      <c r="N10" s="15">
        <v>7</v>
      </c>
      <c r="O10" s="40">
        <v>1</v>
      </c>
      <c r="P10" s="15">
        <v>4</v>
      </c>
      <c r="Q10" s="9">
        <v>1</v>
      </c>
      <c r="R10" s="41">
        <f>P10/B10</f>
        <v>1</v>
      </c>
      <c r="S10" s="15">
        <v>0</v>
      </c>
      <c r="T10" s="9">
        <v>5</v>
      </c>
      <c r="U10" s="9">
        <v>3</v>
      </c>
      <c r="V10" s="40">
        <f>(S10+T10)/B10</f>
        <v>1.25</v>
      </c>
    </row>
    <row r="11" spans="1:22" ht="15.75">
      <c r="A11" s="10" t="s">
        <v>56</v>
      </c>
      <c r="B11" s="9">
        <v>2</v>
      </c>
      <c r="C11" s="13">
        <v>0</v>
      </c>
      <c r="D11" s="9">
        <v>0</v>
      </c>
      <c r="E11" s="9">
        <v>1</v>
      </c>
      <c r="F11" s="9">
        <f>SUM(C11:E11)</f>
        <v>1</v>
      </c>
      <c r="G11" s="14">
        <f aca="true" t="shared" si="2" ref="G11:G25">((C11+D11)/F11)</f>
        <v>0</v>
      </c>
      <c r="H11" s="9">
        <f t="shared" si="0"/>
        <v>0</v>
      </c>
      <c r="I11" s="13">
        <v>6</v>
      </c>
      <c r="J11" s="9">
        <v>7</v>
      </c>
      <c r="K11" s="14">
        <f t="shared" si="1"/>
        <v>0.8571428571428571</v>
      </c>
      <c r="L11" s="9">
        <v>0</v>
      </c>
      <c r="M11" s="40">
        <v>0</v>
      </c>
      <c r="N11" s="15">
        <v>0</v>
      </c>
      <c r="O11" s="40">
        <v>0</v>
      </c>
      <c r="P11" s="15">
        <v>0</v>
      </c>
      <c r="Q11" s="9">
        <v>0</v>
      </c>
      <c r="R11" s="41">
        <f aca="true" t="shared" si="3" ref="R11:R23">P11/B11</f>
        <v>0</v>
      </c>
      <c r="S11" s="15">
        <v>0</v>
      </c>
      <c r="T11" s="9">
        <v>0</v>
      </c>
      <c r="U11" s="9">
        <v>0</v>
      </c>
      <c r="V11" s="40">
        <f aca="true" t="shared" si="4" ref="V11:V23">(S11+T11)/B11</f>
        <v>0</v>
      </c>
    </row>
    <row r="12" spans="1:22" ht="15.75">
      <c r="A12" s="10" t="s">
        <v>57</v>
      </c>
      <c r="B12" s="9">
        <v>4</v>
      </c>
      <c r="C12" s="13">
        <v>5</v>
      </c>
      <c r="D12" s="9">
        <v>13</v>
      </c>
      <c r="E12" s="9">
        <v>9</v>
      </c>
      <c r="F12" s="9">
        <f>SUM(C12:E12)</f>
        <v>27</v>
      </c>
      <c r="G12" s="14">
        <f t="shared" si="2"/>
        <v>0.6666666666666666</v>
      </c>
      <c r="H12" s="9">
        <f t="shared" si="0"/>
        <v>1.25</v>
      </c>
      <c r="I12" s="13">
        <v>18</v>
      </c>
      <c r="J12" s="9">
        <v>19</v>
      </c>
      <c r="K12" s="14">
        <f t="shared" si="1"/>
        <v>0.9473684210526315</v>
      </c>
      <c r="L12" s="9">
        <v>5</v>
      </c>
      <c r="M12" s="40">
        <v>14</v>
      </c>
      <c r="N12" s="15">
        <v>15</v>
      </c>
      <c r="O12" s="40">
        <v>2</v>
      </c>
      <c r="P12" s="15">
        <v>7</v>
      </c>
      <c r="Q12" s="9">
        <v>1</v>
      </c>
      <c r="R12" s="41">
        <f t="shared" si="3"/>
        <v>1.75</v>
      </c>
      <c r="S12" s="15">
        <v>0</v>
      </c>
      <c r="T12" s="9">
        <v>0</v>
      </c>
      <c r="U12" s="9">
        <v>0</v>
      </c>
      <c r="V12" s="40">
        <f t="shared" si="4"/>
        <v>0</v>
      </c>
    </row>
    <row r="13" spans="1:22" ht="15.75">
      <c r="A13" s="10" t="s">
        <v>58</v>
      </c>
      <c r="B13" s="9">
        <v>4</v>
      </c>
      <c r="C13" s="13">
        <v>5</v>
      </c>
      <c r="D13" s="9">
        <v>1</v>
      </c>
      <c r="E13" s="9">
        <v>4</v>
      </c>
      <c r="F13" s="9">
        <f>SUM(C13:E13)</f>
        <v>10</v>
      </c>
      <c r="G13" s="14">
        <f t="shared" si="2"/>
        <v>0.6</v>
      </c>
      <c r="H13" s="9">
        <f t="shared" si="0"/>
        <v>1.25</v>
      </c>
      <c r="I13" s="13">
        <v>6</v>
      </c>
      <c r="J13" s="9">
        <v>9</v>
      </c>
      <c r="K13" s="14">
        <f t="shared" si="1"/>
        <v>0.6666666666666666</v>
      </c>
      <c r="L13" s="9">
        <v>2</v>
      </c>
      <c r="M13" s="40">
        <v>8</v>
      </c>
      <c r="N13" s="15">
        <v>11</v>
      </c>
      <c r="O13" s="40">
        <v>2</v>
      </c>
      <c r="P13" s="15">
        <v>4</v>
      </c>
      <c r="Q13" s="9">
        <v>2</v>
      </c>
      <c r="R13" s="41">
        <f t="shared" si="3"/>
        <v>1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4</v>
      </c>
      <c r="C14" s="13">
        <v>8</v>
      </c>
      <c r="D14" s="9">
        <v>8</v>
      </c>
      <c r="E14" s="9">
        <v>6</v>
      </c>
      <c r="F14" s="9">
        <f>SUM(C14:E14)</f>
        <v>22</v>
      </c>
      <c r="G14" s="14">
        <f t="shared" si="2"/>
        <v>0.7272727272727273</v>
      </c>
      <c r="H14" s="9">
        <f t="shared" si="0"/>
        <v>2</v>
      </c>
      <c r="I14" s="13">
        <v>18</v>
      </c>
      <c r="J14" s="9">
        <v>19</v>
      </c>
      <c r="K14" s="14">
        <f t="shared" si="1"/>
        <v>0.9473684210526315</v>
      </c>
      <c r="L14" s="9">
        <v>3</v>
      </c>
      <c r="M14" s="40">
        <v>10</v>
      </c>
      <c r="N14" s="15">
        <v>4</v>
      </c>
      <c r="O14" s="40">
        <v>0</v>
      </c>
      <c r="P14" s="15">
        <v>0</v>
      </c>
      <c r="Q14" s="9">
        <v>0</v>
      </c>
      <c r="R14" s="41">
        <f t="shared" si="3"/>
        <v>0</v>
      </c>
      <c r="S14" s="15">
        <v>4</v>
      </c>
      <c r="T14" s="9">
        <v>1</v>
      </c>
      <c r="U14" s="9">
        <v>1</v>
      </c>
      <c r="V14" s="40">
        <f t="shared" si="4"/>
        <v>1.25</v>
      </c>
    </row>
    <row r="15" spans="1:22" ht="15.75">
      <c r="A15" s="10" t="s">
        <v>59</v>
      </c>
      <c r="B15" s="9">
        <v>4</v>
      </c>
      <c r="C15" s="13">
        <v>3</v>
      </c>
      <c r="D15" s="9">
        <v>9</v>
      </c>
      <c r="E15" s="9">
        <v>6</v>
      </c>
      <c r="F15" s="9">
        <f aca="true" t="shared" si="5" ref="F15:F23">SUM(C15:E15)</f>
        <v>18</v>
      </c>
      <c r="G15" s="14">
        <f t="shared" si="2"/>
        <v>0.6666666666666666</v>
      </c>
      <c r="H15" s="9">
        <f t="shared" si="0"/>
        <v>0.75</v>
      </c>
      <c r="I15" s="13">
        <v>13</v>
      </c>
      <c r="J15" s="9">
        <v>13</v>
      </c>
      <c r="K15" s="14">
        <f t="shared" si="1"/>
        <v>1</v>
      </c>
      <c r="L15" s="9">
        <v>2</v>
      </c>
      <c r="M15" s="40">
        <v>8</v>
      </c>
      <c r="N15" s="15">
        <v>2</v>
      </c>
      <c r="O15" s="40">
        <v>2</v>
      </c>
      <c r="P15" s="15">
        <v>2</v>
      </c>
      <c r="Q15" s="9">
        <v>1</v>
      </c>
      <c r="R15" s="41">
        <f t="shared" si="3"/>
        <v>0.5</v>
      </c>
      <c r="S15" s="15">
        <v>1</v>
      </c>
      <c r="T15" s="9">
        <v>4</v>
      </c>
      <c r="U15" s="9">
        <v>0</v>
      </c>
      <c r="V15" s="40">
        <f t="shared" si="4"/>
        <v>1.25</v>
      </c>
    </row>
    <row r="16" spans="1:22" ht="15.75">
      <c r="A16" s="10" t="s">
        <v>60</v>
      </c>
      <c r="B16" s="9">
        <v>4</v>
      </c>
      <c r="C16" s="13">
        <v>3</v>
      </c>
      <c r="D16" s="9">
        <v>5</v>
      </c>
      <c r="E16" s="9">
        <v>5</v>
      </c>
      <c r="F16" s="9">
        <f t="shared" si="5"/>
        <v>13</v>
      </c>
      <c r="G16" s="14">
        <f t="shared" si="2"/>
        <v>0.6153846153846154</v>
      </c>
      <c r="H16" s="9">
        <f t="shared" si="0"/>
        <v>0.75</v>
      </c>
      <c r="I16" s="13">
        <v>0</v>
      </c>
      <c r="J16" s="9">
        <v>0</v>
      </c>
      <c r="K16" s="14" t="e">
        <f t="shared" si="1"/>
        <v>#DIV/0!</v>
      </c>
      <c r="L16" s="9">
        <v>0</v>
      </c>
      <c r="M16" s="40">
        <v>0</v>
      </c>
      <c r="N16" s="15">
        <v>0</v>
      </c>
      <c r="O16" s="40">
        <v>0</v>
      </c>
      <c r="P16" s="15">
        <v>0</v>
      </c>
      <c r="Q16" s="9">
        <v>0</v>
      </c>
      <c r="R16" s="41">
        <f t="shared" si="3"/>
        <v>0</v>
      </c>
      <c r="S16" s="15">
        <v>3</v>
      </c>
      <c r="T16" s="9">
        <v>0</v>
      </c>
      <c r="U16" s="9">
        <v>2</v>
      </c>
      <c r="V16" s="40">
        <f t="shared" si="4"/>
        <v>0.75</v>
      </c>
    </row>
    <row r="17" spans="1:22" ht="15.75">
      <c r="A17" s="10" t="s">
        <v>61</v>
      </c>
      <c r="B17" s="9">
        <v>4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34</v>
      </c>
      <c r="O17" s="40">
        <v>4</v>
      </c>
      <c r="P17" s="15">
        <v>9</v>
      </c>
      <c r="Q17" s="9">
        <v>2</v>
      </c>
      <c r="R17" s="41">
        <f t="shared" si="3"/>
        <v>2.25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3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>
        <f t="shared" si="0"/>
        <v>0</v>
      </c>
      <c r="I18" s="13">
        <v>3</v>
      </c>
      <c r="J18" s="9">
        <v>4</v>
      </c>
      <c r="K18" s="14">
        <f t="shared" si="1"/>
        <v>0.75</v>
      </c>
      <c r="L18" s="9">
        <v>0</v>
      </c>
      <c r="M18" s="40">
        <v>2</v>
      </c>
      <c r="N18" s="15">
        <v>2</v>
      </c>
      <c r="O18" s="40">
        <v>1</v>
      </c>
      <c r="P18" s="15">
        <v>1</v>
      </c>
      <c r="Q18" s="9">
        <v>0</v>
      </c>
      <c r="R18" s="41">
        <f t="shared" si="3"/>
        <v>0.3333333333333333</v>
      </c>
      <c r="S18" s="15">
        <v>0</v>
      </c>
      <c r="T18" s="9">
        <v>0</v>
      </c>
      <c r="U18" s="9">
        <v>0</v>
      </c>
      <c r="V18" s="40">
        <f t="shared" si="4"/>
        <v>0</v>
      </c>
    </row>
    <row r="19" spans="1:22" ht="15.75">
      <c r="A19" s="10" t="s">
        <v>63</v>
      </c>
      <c r="B19" s="9">
        <v>2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>
        <f t="shared" si="0"/>
        <v>0</v>
      </c>
      <c r="I19" s="13">
        <v>5</v>
      </c>
      <c r="J19" s="9">
        <v>6</v>
      </c>
      <c r="K19" s="14">
        <f t="shared" si="1"/>
        <v>0.8333333333333334</v>
      </c>
      <c r="L19" s="9">
        <v>1</v>
      </c>
      <c r="M19" s="40">
        <v>2</v>
      </c>
      <c r="N19" s="15">
        <v>5</v>
      </c>
      <c r="O19" s="40">
        <v>2</v>
      </c>
      <c r="P19" s="15">
        <v>1</v>
      </c>
      <c r="Q19" s="9">
        <v>0</v>
      </c>
      <c r="R19" s="41">
        <f t="shared" si="3"/>
        <v>0.5</v>
      </c>
      <c r="S19" s="15">
        <v>0</v>
      </c>
      <c r="T19" s="9">
        <v>0</v>
      </c>
      <c r="U19" s="9">
        <v>0</v>
      </c>
      <c r="V19" s="40">
        <f t="shared" si="4"/>
        <v>0</v>
      </c>
    </row>
    <row r="20" spans="1:22" ht="15.75">
      <c r="A20" s="10" t="s">
        <v>64</v>
      </c>
      <c r="B20" s="9">
        <v>4</v>
      </c>
      <c r="C20" s="13">
        <v>1</v>
      </c>
      <c r="D20" s="9">
        <v>4</v>
      </c>
      <c r="E20" s="9">
        <v>1</v>
      </c>
      <c r="F20" s="9">
        <f t="shared" si="5"/>
        <v>6</v>
      </c>
      <c r="G20" s="14">
        <f t="shared" si="2"/>
        <v>0.8333333333333334</v>
      </c>
      <c r="H20" s="9">
        <f t="shared" si="0"/>
        <v>0.25</v>
      </c>
      <c r="I20" s="13">
        <v>3</v>
      </c>
      <c r="J20" s="9">
        <v>4</v>
      </c>
      <c r="K20" s="14">
        <f t="shared" si="1"/>
        <v>0.75</v>
      </c>
      <c r="L20" s="9">
        <v>0</v>
      </c>
      <c r="M20" s="40">
        <v>2</v>
      </c>
      <c r="N20" s="15">
        <v>3</v>
      </c>
      <c r="O20" s="40">
        <v>1</v>
      </c>
      <c r="P20" s="15">
        <v>2</v>
      </c>
      <c r="Q20" s="9">
        <v>1</v>
      </c>
      <c r="R20" s="41">
        <f t="shared" si="3"/>
        <v>0.5</v>
      </c>
      <c r="S20" s="15">
        <v>0</v>
      </c>
      <c r="T20" s="9">
        <v>0</v>
      </c>
      <c r="U20" s="9">
        <v>0</v>
      </c>
      <c r="V20" s="40">
        <f t="shared" si="4"/>
        <v>0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2"/>
        <v>#DIV/0!</v>
      </c>
      <c r="H21" s="9" t="e">
        <f t="shared" si="0"/>
        <v>#DIV/0!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3"/>
        <v>#DIV/0!</v>
      </c>
      <c r="S21" s="15">
        <v>0</v>
      </c>
      <c r="T21" s="9">
        <v>0</v>
      </c>
      <c r="U21" s="9">
        <v>0</v>
      </c>
      <c r="V21" s="40" t="e">
        <f t="shared" si="4"/>
        <v>#DIV/0!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4</v>
      </c>
      <c r="C25" s="20">
        <f>SUM(C10:C24)</f>
        <v>29</v>
      </c>
      <c r="D25" s="34">
        <f>SUM(D10:D24)</f>
        <v>50</v>
      </c>
      <c r="E25" s="34">
        <f>SUM(E10:E24)</f>
        <v>35</v>
      </c>
      <c r="F25" s="19">
        <f>SUM(F10:F24)</f>
        <v>114</v>
      </c>
      <c r="G25" s="39">
        <f t="shared" si="2"/>
        <v>0.6929824561403509</v>
      </c>
      <c r="H25" s="38">
        <f t="shared" si="0"/>
        <v>7.25</v>
      </c>
      <c r="I25" s="20">
        <f>SUM(I10:I24)</f>
        <v>83</v>
      </c>
      <c r="J25" s="34">
        <f>SUM(J10:J24)</f>
        <v>93</v>
      </c>
      <c r="K25" s="30">
        <f t="shared" si="1"/>
        <v>0.8924731182795699</v>
      </c>
      <c r="L25" s="19">
        <f aca="true" t="shared" si="6" ref="L25:Q25">SUM(L10:L24)</f>
        <v>13</v>
      </c>
      <c r="M25" s="35">
        <f t="shared" si="6"/>
        <v>48</v>
      </c>
      <c r="N25" s="34">
        <f t="shared" si="6"/>
        <v>83</v>
      </c>
      <c r="O25" s="19">
        <f t="shared" si="6"/>
        <v>15</v>
      </c>
      <c r="P25" s="20">
        <f t="shared" si="6"/>
        <v>30</v>
      </c>
      <c r="Q25" s="34">
        <f t="shared" si="6"/>
        <v>8</v>
      </c>
      <c r="R25" s="22">
        <f>(P25)/B25</f>
        <v>7.5</v>
      </c>
      <c r="S25" s="20">
        <f>SUM(S10:S24)</f>
        <v>8</v>
      </c>
      <c r="T25" s="19">
        <f>SUM(T10:T24)</f>
        <v>10</v>
      </c>
      <c r="U25" s="19">
        <f>SUM(U10:U24)</f>
        <v>6</v>
      </c>
      <c r="V25" s="35">
        <f>(S25)/B25</f>
        <v>2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8</v>
      </c>
      <c r="D28" s="9">
        <v>28</v>
      </c>
      <c r="E28" s="9">
        <v>1</v>
      </c>
      <c r="F28" s="9">
        <f>SUM(C28:E28)</f>
        <v>37</v>
      </c>
      <c r="G28" s="14">
        <f>((C28+D28)/F28)</f>
        <v>0.972972972972973</v>
      </c>
      <c r="H28" s="42">
        <f>(C28/B10)</f>
        <v>2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2</v>
      </c>
      <c r="D29" s="9">
        <v>4</v>
      </c>
      <c r="E29" s="9">
        <v>0</v>
      </c>
      <c r="F29" s="9">
        <f>SUM(C29:E29)</f>
        <v>6</v>
      </c>
      <c r="G29" s="14">
        <f>((C29+D29)/F29)</f>
        <v>1</v>
      </c>
      <c r="H29" s="44">
        <f>(C29/B19)</f>
        <v>1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2</v>
      </c>
      <c r="D30" s="33">
        <v>4</v>
      </c>
      <c r="E30" s="33">
        <v>0</v>
      </c>
      <c r="F30" s="9">
        <f>SUM(C30:E30)</f>
        <v>6</v>
      </c>
      <c r="G30" s="14">
        <f>((C30+D30)/F30)</f>
        <v>1</v>
      </c>
      <c r="H30" s="44">
        <f>(C30/B11)</f>
        <v>1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8</v>
      </c>
      <c r="D31" s="33">
        <v>19</v>
      </c>
      <c r="E31" s="33">
        <v>1</v>
      </c>
      <c r="F31" s="9">
        <f>SUM(C31:E31)</f>
        <v>28</v>
      </c>
      <c r="G31" s="36">
        <f>((C31+D31)/F31)</f>
        <v>0.9642857142857143</v>
      </c>
      <c r="H31" s="44">
        <f>(C31/B20)</f>
        <v>2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20</v>
      </c>
      <c r="D32" s="29">
        <f>SUM(D28:D31)</f>
        <v>55</v>
      </c>
      <c r="E32" s="29">
        <f>SUM(E28:E31)</f>
        <v>2</v>
      </c>
      <c r="F32" s="29">
        <f>SUM(C32:E32)</f>
        <v>77</v>
      </c>
      <c r="G32" s="30">
        <f>((C32+D32)/F32)</f>
        <v>0.974025974025974</v>
      </c>
      <c r="H32" s="19">
        <f>SUM(H28:H31)</f>
        <v>6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5">
      <selection activeCell="M21" sqref="M21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19</v>
      </c>
      <c r="E1" s="53" t="s">
        <v>87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25</v>
      </c>
      <c r="C2" s="4">
        <v>14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/>
      <c r="C3" s="4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50</v>
      </c>
      <c r="C6" s="6">
        <f>SUM(C1:C5)</f>
        <v>33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2</v>
      </c>
      <c r="C10" s="13">
        <v>0</v>
      </c>
      <c r="D10" s="9">
        <v>2</v>
      </c>
      <c r="E10" s="9">
        <v>1</v>
      </c>
      <c r="F10" s="9">
        <f>SUM(C10:E10)</f>
        <v>3</v>
      </c>
      <c r="G10" s="14">
        <f>((C10+D10)/F10)</f>
        <v>0.6666666666666666</v>
      </c>
      <c r="H10" s="9">
        <f aca="true" t="shared" si="0" ref="H10:H25">(C10/B10)</f>
        <v>0</v>
      </c>
      <c r="I10" s="13">
        <v>8</v>
      </c>
      <c r="J10" s="9">
        <v>8</v>
      </c>
      <c r="K10" s="14">
        <f aca="true" t="shared" si="1" ref="K10:K25">(I10/J10)</f>
        <v>1</v>
      </c>
      <c r="L10" s="9">
        <v>1</v>
      </c>
      <c r="M10" s="40">
        <v>3</v>
      </c>
      <c r="N10" s="15">
        <v>2</v>
      </c>
      <c r="O10" s="40">
        <v>0</v>
      </c>
      <c r="P10" s="15">
        <v>1</v>
      </c>
      <c r="Q10" s="9">
        <v>1</v>
      </c>
      <c r="R10" s="41">
        <f>P10/B10</f>
        <v>0.5</v>
      </c>
      <c r="S10" s="15">
        <v>0</v>
      </c>
      <c r="T10" s="9">
        <v>0</v>
      </c>
      <c r="U10" s="9">
        <v>0</v>
      </c>
      <c r="V10" s="40">
        <f>(S10+T10)/B10</f>
        <v>0</v>
      </c>
    </row>
    <row r="11" spans="1:22" ht="15.75">
      <c r="A11" s="10" t="s">
        <v>56</v>
      </c>
      <c r="B11" s="9">
        <v>0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 t="e">
        <f t="shared" si="0"/>
        <v>#DIV/0!</v>
      </c>
      <c r="I11" s="13">
        <v>0</v>
      </c>
      <c r="J11" s="9">
        <v>0</v>
      </c>
      <c r="K11" s="14" t="e">
        <f t="shared" si="1"/>
        <v>#DIV/0!</v>
      </c>
      <c r="L11" s="9">
        <v>0</v>
      </c>
      <c r="M11" s="40">
        <v>0</v>
      </c>
      <c r="N11" s="15">
        <v>0</v>
      </c>
      <c r="O11" s="40">
        <v>0</v>
      </c>
      <c r="P11" s="15">
        <v>0</v>
      </c>
      <c r="Q11" s="9">
        <v>0</v>
      </c>
      <c r="R11" s="41" t="e">
        <f aca="true" t="shared" si="3" ref="R11:R23">P11/B11</f>
        <v>#DIV/0!</v>
      </c>
      <c r="S11" s="15">
        <v>0</v>
      </c>
      <c r="T11" s="9">
        <v>0</v>
      </c>
      <c r="U11" s="9">
        <v>0</v>
      </c>
      <c r="V11" s="40" t="e">
        <f aca="true" t="shared" si="4" ref="V11:V23">(S11+T11)/B11</f>
        <v>#DIV/0!</v>
      </c>
    </row>
    <row r="12" spans="1:22" ht="15.75">
      <c r="A12" s="10" t="s">
        <v>57</v>
      </c>
      <c r="B12" s="9">
        <v>2</v>
      </c>
      <c r="C12" s="13">
        <v>8</v>
      </c>
      <c r="D12" s="9">
        <v>8</v>
      </c>
      <c r="E12" s="9">
        <v>0</v>
      </c>
      <c r="F12" s="9">
        <f>SUM(C12:E12)</f>
        <v>16</v>
      </c>
      <c r="G12" s="14">
        <f t="shared" si="2"/>
        <v>1</v>
      </c>
      <c r="H12" s="9">
        <f t="shared" si="0"/>
        <v>4</v>
      </c>
      <c r="I12" s="13">
        <v>7</v>
      </c>
      <c r="J12" s="9">
        <v>9</v>
      </c>
      <c r="K12" s="14">
        <f t="shared" si="1"/>
        <v>0.7777777777777778</v>
      </c>
      <c r="L12" s="9">
        <v>3</v>
      </c>
      <c r="M12" s="40">
        <v>6</v>
      </c>
      <c r="N12" s="15">
        <v>13</v>
      </c>
      <c r="O12" s="40">
        <v>1</v>
      </c>
      <c r="P12" s="15">
        <v>7</v>
      </c>
      <c r="Q12" s="9">
        <v>2</v>
      </c>
      <c r="R12" s="41">
        <f t="shared" si="3"/>
        <v>3.5</v>
      </c>
      <c r="S12" s="15">
        <v>1</v>
      </c>
      <c r="T12" s="9">
        <v>1</v>
      </c>
      <c r="U12" s="9">
        <v>0</v>
      </c>
      <c r="V12" s="40">
        <f t="shared" si="4"/>
        <v>1</v>
      </c>
    </row>
    <row r="13" spans="1:22" ht="15.75">
      <c r="A13" s="10" t="s">
        <v>58</v>
      </c>
      <c r="B13" s="9">
        <v>2</v>
      </c>
      <c r="C13" s="13">
        <v>3</v>
      </c>
      <c r="D13" s="9">
        <v>7</v>
      </c>
      <c r="E13" s="9">
        <v>4</v>
      </c>
      <c r="F13" s="9">
        <f>SUM(C13:E13)</f>
        <v>14</v>
      </c>
      <c r="G13" s="14">
        <f t="shared" si="2"/>
        <v>0.7142857142857143</v>
      </c>
      <c r="H13" s="9">
        <f t="shared" si="0"/>
        <v>1.5</v>
      </c>
      <c r="I13" s="13">
        <v>12</v>
      </c>
      <c r="J13" s="9">
        <v>14</v>
      </c>
      <c r="K13" s="14">
        <f t="shared" si="1"/>
        <v>0.8571428571428571</v>
      </c>
      <c r="L13" s="9">
        <v>1</v>
      </c>
      <c r="M13" s="40">
        <v>10</v>
      </c>
      <c r="N13" s="15">
        <v>4</v>
      </c>
      <c r="O13" s="40">
        <v>0</v>
      </c>
      <c r="P13" s="15">
        <v>10</v>
      </c>
      <c r="Q13" s="9">
        <v>5</v>
      </c>
      <c r="R13" s="41">
        <f t="shared" si="3"/>
        <v>5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2</v>
      </c>
      <c r="C14" s="13">
        <v>5</v>
      </c>
      <c r="D14" s="9">
        <v>6</v>
      </c>
      <c r="E14" s="9">
        <v>2</v>
      </c>
      <c r="F14" s="9">
        <f>SUM(C14:E14)</f>
        <v>13</v>
      </c>
      <c r="G14" s="14">
        <f t="shared" si="2"/>
        <v>0.8461538461538461</v>
      </c>
      <c r="H14" s="9">
        <f t="shared" si="0"/>
        <v>2.5</v>
      </c>
      <c r="I14" s="13">
        <v>7</v>
      </c>
      <c r="J14" s="9">
        <v>7</v>
      </c>
      <c r="K14" s="14">
        <f t="shared" si="1"/>
        <v>1</v>
      </c>
      <c r="L14" s="9">
        <v>0</v>
      </c>
      <c r="M14" s="40">
        <v>4</v>
      </c>
      <c r="N14" s="15">
        <v>3</v>
      </c>
      <c r="O14" s="40">
        <v>0</v>
      </c>
      <c r="P14" s="15">
        <v>0</v>
      </c>
      <c r="Q14" s="9">
        <v>2</v>
      </c>
      <c r="R14" s="41">
        <f t="shared" si="3"/>
        <v>0</v>
      </c>
      <c r="S14" s="15">
        <v>1</v>
      </c>
      <c r="T14" s="9">
        <v>1</v>
      </c>
      <c r="U14" s="9">
        <v>0</v>
      </c>
      <c r="V14" s="40">
        <f t="shared" si="4"/>
        <v>1</v>
      </c>
    </row>
    <row r="15" spans="1:22" ht="15.75">
      <c r="A15" s="10" t="s">
        <v>59</v>
      </c>
      <c r="B15" s="9">
        <v>2</v>
      </c>
      <c r="C15" s="13">
        <v>1</v>
      </c>
      <c r="D15" s="9">
        <v>4</v>
      </c>
      <c r="E15" s="9">
        <v>0</v>
      </c>
      <c r="F15" s="9">
        <f aca="true" t="shared" si="5" ref="F15:F23">SUM(C15:E15)</f>
        <v>5</v>
      </c>
      <c r="G15" s="14">
        <f t="shared" si="2"/>
        <v>1</v>
      </c>
      <c r="H15" s="9">
        <f t="shared" si="0"/>
        <v>0.5</v>
      </c>
      <c r="I15" s="13">
        <v>3</v>
      </c>
      <c r="J15" s="9">
        <v>5</v>
      </c>
      <c r="K15" s="14">
        <f t="shared" si="1"/>
        <v>0.6</v>
      </c>
      <c r="L15" s="9">
        <v>0</v>
      </c>
      <c r="M15" s="40">
        <v>2</v>
      </c>
      <c r="N15" s="15">
        <v>0</v>
      </c>
      <c r="O15" s="40">
        <v>0</v>
      </c>
      <c r="P15" s="15">
        <v>1</v>
      </c>
      <c r="Q15" s="9">
        <v>0</v>
      </c>
      <c r="R15" s="41">
        <f t="shared" si="3"/>
        <v>0.5</v>
      </c>
      <c r="S15" s="15">
        <v>0</v>
      </c>
      <c r="T15" s="9">
        <v>1</v>
      </c>
      <c r="U15" s="9">
        <v>0</v>
      </c>
      <c r="V15" s="40">
        <f t="shared" si="4"/>
        <v>0.5</v>
      </c>
    </row>
    <row r="16" spans="1:22" ht="15.75">
      <c r="A16" s="10" t="s">
        <v>60</v>
      </c>
      <c r="B16" s="9">
        <v>2</v>
      </c>
      <c r="C16" s="13">
        <v>6</v>
      </c>
      <c r="D16" s="9">
        <v>7</v>
      </c>
      <c r="E16" s="9">
        <v>2</v>
      </c>
      <c r="F16" s="9">
        <f t="shared" si="5"/>
        <v>15</v>
      </c>
      <c r="G16" s="14">
        <f t="shared" si="2"/>
        <v>0.8666666666666667</v>
      </c>
      <c r="H16" s="9">
        <f t="shared" si="0"/>
        <v>3</v>
      </c>
      <c r="I16" s="13">
        <v>6</v>
      </c>
      <c r="J16" s="9">
        <v>7</v>
      </c>
      <c r="K16" s="14">
        <f t="shared" si="1"/>
        <v>0.8571428571428571</v>
      </c>
      <c r="L16" s="9">
        <v>1</v>
      </c>
      <c r="M16" s="40">
        <v>4</v>
      </c>
      <c r="N16" s="15">
        <v>0</v>
      </c>
      <c r="O16" s="40">
        <v>1</v>
      </c>
      <c r="P16" s="15">
        <v>1</v>
      </c>
      <c r="Q16" s="9">
        <v>1</v>
      </c>
      <c r="R16" s="41">
        <f t="shared" si="3"/>
        <v>0.5</v>
      </c>
      <c r="S16" s="15">
        <v>2</v>
      </c>
      <c r="T16" s="9">
        <v>1</v>
      </c>
      <c r="U16" s="9">
        <v>0</v>
      </c>
      <c r="V16" s="40">
        <f t="shared" si="4"/>
        <v>1.5</v>
      </c>
    </row>
    <row r="17" spans="1:22" ht="15.75">
      <c r="A17" s="10" t="s">
        <v>61</v>
      </c>
      <c r="B17" s="9">
        <v>2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13</v>
      </c>
      <c r="O17" s="40">
        <v>0</v>
      </c>
      <c r="P17" s="15">
        <v>5</v>
      </c>
      <c r="Q17" s="9">
        <v>0</v>
      </c>
      <c r="R17" s="41">
        <f t="shared" si="3"/>
        <v>2.5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0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 t="e">
        <f t="shared" si="0"/>
        <v>#DIV/0!</v>
      </c>
      <c r="I18" s="13">
        <v>0</v>
      </c>
      <c r="J18" s="9">
        <v>0</v>
      </c>
      <c r="K18" s="14" t="e">
        <f t="shared" si="1"/>
        <v>#DIV/0!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0</v>
      </c>
      <c r="R18" s="41" t="e">
        <f t="shared" si="3"/>
        <v>#DIV/0!</v>
      </c>
      <c r="S18" s="15">
        <v>0</v>
      </c>
      <c r="T18" s="9">
        <v>0</v>
      </c>
      <c r="U18" s="9">
        <v>0</v>
      </c>
      <c r="V18" s="40" t="e">
        <f t="shared" si="4"/>
        <v>#DIV/0!</v>
      </c>
    </row>
    <row r="19" spans="1:22" ht="15.75">
      <c r="A19" s="10" t="s">
        <v>63</v>
      </c>
      <c r="B19" s="9">
        <v>2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>
        <f t="shared" si="0"/>
        <v>0</v>
      </c>
      <c r="I19" s="13">
        <v>0</v>
      </c>
      <c r="J19" s="9">
        <v>0</v>
      </c>
      <c r="K19" s="14" t="e">
        <f t="shared" si="1"/>
        <v>#DIV/0!</v>
      </c>
      <c r="L19" s="9">
        <v>0</v>
      </c>
      <c r="M19" s="40">
        <v>0</v>
      </c>
      <c r="N19" s="15">
        <v>5</v>
      </c>
      <c r="O19" s="40">
        <v>2</v>
      </c>
      <c r="P19" s="15">
        <v>1</v>
      </c>
      <c r="Q19" s="9">
        <v>0</v>
      </c>
      <c r="R19" s="41">
        <f t="shared" si="3"/>
        <v>0.5</v>
      </c>
      <c r="S19" s="15">
        <v>0</v>
      </c>
      <c r="T19" s="9">
        <v>0</v>
      </c>
      <c r="U19" s="9">
        <v>0</v>
      </c>
      <c r="V19" s="40">
        <f t="shared" si="4"/>
        <v>0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2"/>
        <v>#DIV/0!</v>
      </c>
      <c r="H21" s="9" t="e">
        <f t="shared" si="0"/>
        <v>#DIV/0!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3"/>
        <v>#DIV/0!</v>
      </c>
      <c r="S21" s="15">
        <v>0</v>
      </c>
      <c r="T21" s="9">
        <v>0</v>
      </c>
      <c r="U21" s="9">
        <v>0</v>
      </c>
      <c r="V21" s="40" t="e">
        <f t="shared" si="4"/>
        <v>#DIV/0!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2</v>
      </c>
      <c r="C25" s="20">
        <f>SUM(C10:C24)</f>
        <v>23</v>
      </c>
      <c r="D25" s="34">
        <f>SUM(D10:D24)</f>
        <v>34</v>
      </c>
      <c r="E25" s="34">
        <f>SUM(E10:E24)</f>
        <v>9</v>
      </c>
      <c r="F25" s="19">
        <f>SUM(F10:F24)</f>
        <v>66</v>
      </c>
      <c r="G25" s="39">
        <f t="shared" si="2"/>
        <v>0.8636363636363636</v>
      </c>
      <c r="H25" s="38">
        <f t="shared" si="0"/>
        <v>11.5</v>
      </c>
      <c r="I25" s="20">
        <f>SUM(I10:I24)</f>
        <v>43</v>
      </c>
      <c r="J25" s="34">
        <f>SUM(J10:J24)</f>
        <v>50</v>
      </c>
      <c r="K25" s="30">
        <f t="shared" si="1"/>
        <v>0.86</v>
      </c>
      <c r="L25" s="19">
        <f aca="true" t="shared" si="6" ref="L25:Q25">SUM(L10:L24)</f>
        <v>6</v>
      </c>
      <c r="M25" s="35">
        <f t="shared" si="6"/>
        <v>29</v>
      </c>
      <c r="N25" s="34">
        <f t="shared" si="6"/>
        <v>40</v>
      </c>
      <c r="O25" s="19">
        <f t="shared" si="6"/>
        <v>4</v>
      </c>
      <c r="P25" s="20">
        <f t="shared" si="6"/>
        <v>26</v>
      </c>
      <c r="Q25" s="34">
        <f t="shared" si="6"/>
        <v>11</v>
      </c>
      <c r="R25" s="22">
        <f>(P25)/B25</f>
        <v>13</v>
      </c>
      <c r="S25" s="20">
        <f>SUM(S10:S24)</f>
        <v>4</v>
      </c>
      <c r="T25" s="19">
        <f>SUM(T10:T24)</f>
        <v>4</v>
      </c>
      <c r="U25" s="19">
        <f>SUM(U10:U24)</f>
        <v>0</v>
      </c>
      <c r="V25" s="35">
        <f>(S25)/B25</f>
        <v>2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17</v>
      </c>
      <c r="D28" s="9">
        <v>27</v>
      </c>
      <c r="E28" s="9">
        <v>4</v>
      </c>
      <c r="F28" s="9">
        <f>SUM(C28:E28)</f>
        <v>48</v>
      </c>
      <c r="G28" s="14">
        <f>((C28+D28)/F28)</f>
        <v>0.9166666666666666</v>
      </c>
      <c r="H28" s="42">
        <f>(C28/B10)</f>
        <v>8.5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0</v>
      </c>
      <c r="D29" s="9">
        <v>0</v>
      </c>
      <c r="E29" s="9">
        <v>0</v>
      </c>
      <c r="F29" s="9">
        <f>SUM(C29:E29)</f>
        <v>0</v>
      </c>
      <c r="G29" s="14" t="e">
        <f>((C29+D29)/F29)</f>
        <v>#DIV/0!</v>
      </c>
      <c r="H29" s="44">
        <f>(C29/B19)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0</v>
      </c>
      <c r="D30" s="33">
        <v>0</v>
      </c>
      <c r="E30" s="33">
        <v>0</v>
      </c>
      <c r="F30" s="9">
        <v>0</v>
      </c>
      <c r="G30" s="14" t="e">
        <f>((C30+D30)/F30)</f>
        <v>#DIV/0!</v>
      </c>
      <c r="H30" s="44" t="e">
        <f>(C30/B11)</f>
        <v>#DIV/0!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17</v>
      </c>
      <c r="D32" s="29">
        <f>SUM(D28:D31)</f>
        <v>27</v>
      </c>
      <c r="E32" s="29">
        <f>SUM(E28:E31)</f>
        <v>4</v>
      </c>
      <c r="F32" s="29">
        <f>SUM(C32:E32)</f>
        <v>48</v>
      </c>
      <c r="G32" s="30">
        <f>((C32+D32)/F32)</f>
        <v>0.9166666666666666</v>
      </c>
      <c r="H32" s="19" t="e">
        <f>SUM(H28:H31)</f>
        <v>#DIV/0!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B6" sqref="B6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24</v>
      </c>
      <c r="C1" s="3">
        <v>26</v>
      </c>
      <c r="E1" s="53" t="s">
        <v>71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25</v>
      </c>
      <c r="C2" s="4">
        <v>19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25</v>
      </c>
      <c r="C3" s="4">
        <v>23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>
        <v>16</v>
      </c>
      <c r="C4" s="4">
        <v>25</v>
      </c>
    </row>
    <row r="5" spans="1:5" ht="15.75" thickBot="1">
      <c r="A5" s="1" t="s">
        <v>4</v>
      </c>
      <c r="B5" s="2">
        <v>15</v>
      </c>
      <c r="C5" s="4">
        <v>8</v>
      </c>
      <c r="E5" s="5"/>
    </row>
    <row r="6" spans="1:3" ht="15" customHeight="1" thickTop="1">
      <c r="A6" s="1"/>
      <c r="B6" s="6">
        <v>105</v>
      </c>
      <c r="C6" s="6">
        <f>SUM(C1:C5)</f>
        <v>101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5</v>
      </c>
      <c r="C10" s="13">
        <v>2</v>
      </c>
      <c r="D10" s="9">
        <v>6</v>
      </c>
      <c r="E10" s="9">
        <v>0</v>
      </c>
      <c r="F10" s="9">
        <f>SUM(C10:E10)</f>
        <v>8</v>
      </c>
      <c r="G10" s="14">
        <f>((C10+D10)/F10)</f>
        <v>1</v>
      </c>
      <c r="H10" s="9">
        <f aca="true" t="shared" si="0" ref="H10:H25">(C10/B10)</f>
        <v>0.4</v>
      </c>
      <c r="I10" s="13">
        <v>14</v>
      </c>
      <c r="J10" s="9">
        <v>15</v>
      </c>
      <c r="K10" s="14">
        <f aca="true" t="shared" si="1" ref="K10:K25">(I10/J10)</f>
        <v>0.9333333333333333</v>
      </c>
      <c r="L10" s="9">
        <v>1</v>
      </c>
      <c r="M10" s="40">
        <v>10</v>
      </c>
      <c r="N10" s="15">
        <v>22</v>
      </c>
      <c r="O10" s="40">
        <v>2</v>
      </c>
      <c r="P10" s="15">
        <v>13</v>
      </c>
      <c r="Q10" s="9">
        <v>1</v>
      </c>
      <c r="R10" s="41">
        <f>P10/B10</f>
        <v>2.6</v>
      </c>
      <c r="S10" s="15">
        <v>0</v>
      </c>
      <c r="T10" s="9">
        <v>0</v>
      </c>
      <c r="U10" s="9">
        <v>0</v>
      </c>
      <c r="V10" s="40">
        <f>(S10+T10)/B10</f>
        <v>0</v>
      </c>
    </row>
    <row r="11" spans="1:22" ht="15.75">
      <c r="A11" s="10" t="s">
        <v>56</v>
      </c>
      <c r="B11" s="9">
        <v>0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 t="e">
        <f t="shared" si="0"/>
        <v>#DIV/0!</v>
      </c>
      <c r="I11" s="13">
        <v>0</v>
      </c>
      <c r="J11" s="9">
        <v>0</v>
      </c>
      <c r="K11" s="14" t="e">
        <f t="shared" si="1"/>
        <v>#DIV/0!</v>
      </c>
      <c r="L11" s="9">
        <v>0</v>
      </c>
      <c r="M11" s="40">
        <v>0</v>
      </c>
      <c r="N11" s="15">
        <v>0</v>
      </c>
      <c r="O11" s="40">
        <v>0</v>
      </c>
      <c r="P11" s="15">
        <v>0</v>
      </c>
      <c r="Q11" s="9">
        <v>0</v>
      </c>
      <c r="R11" s="41" t="e">
        <f aca="true" t="shared" si="3" ref="R11:R23">P11/B11</f>
        <v>#DIV/0!</v>
      </c>
      <c r="S11" s="15">
        <v>0</v>
      </c>
      <c r="T11" s="9">
        <v>0</v>
      </c>
      <c r="U11" s="9">
        <v>0</v>
      </c>
      <c r="V11" s="40" t="e">
        <f aca="true" t="shared" si="4" ref="V11:V23">(S11+T11)/B11</f>
        <v>#DIV/0!</v>
      </c>
    </row>
    <row r="12" spans="1:22" ht="15.75">
      <c r="A12" s="10" t="s">
        <v>57</v>
      </c>
      <c r="B12" s="9">
        <v>5</v>
      </c>
      <c r="C12" s="13">
        <v>13</v>
      </c>
      <c r="D12" s="9">
        <v>23</v>
      </c>
      <c r="E12" s="9">
        <v>6</v>
      </c>
      <c r="F12" s="9">
        <f>SUM(C12:E12)</f>
        <v>42</v>
      </c>
      <c r="G12" s="14">
        <f t="shared" si="2"/>
        <v>0.8571428571428571</v>
      </c>
      <c r="H12" s="9">
        <f t="shared" si="0"/>
        <v>2.6</v>
      </c>
      <c r="I12" s="13">
        <v>17</v>
      </c>
      <c r="J12" s="9">
        <v>19</v>
      </c>
      <c r="K12" s="14">
        <v>0.89</v>
      </c>
      <c r="L12" s="9">
        <v>1</v>
      </c>
      <c r="M12" s="40">
        <v>11</v>
      </c>
      <c r="N12" s="15">
        <v>31</v>
      </c>
      <c r="O12" s="40">
        <v>3</v>
      </c>
      <c r="P12" s="15">
        <v>18</v>
      </c>
      <c r="Q12" s="9">
        <v>6</v>
      </c>
      <c r="R12" s="41">
        <f t="shared" si="3"/>
        <v>3.6</v>
      </c>
      <c r="S12" s="15">
        <v>2</v>
      </c>
      <c r="T12" s="9">
        <v>1</v>
      </c>
      <c r="U12" s="9">
        <v>1</v>
      </c>
      <c r="V12" s="40">
        <f t="shared" si="4"/>
        <v>0.6</v>
      </c>
    </row>
    <row r="13" spans="1:22" ht="15.75">
      <c r="A13" s="10" t="s">
        <v>58</v>
      </c>
      <c r="B13" s="9">
        <v>5</v>
      </c>
      <c r="C13" s="13">
        <v>9</v>
      </c>
      <c r="D13" s="9">
        <v>19</v>
      </c>
      <c r="E13" s="9">
        <v>5</v>
      </c>
      <c r="F13" s="9">
        <f>SUM(C13:E13)</f>
        <v>33</v>
      </c>
      <c r="G13" s="14">
        <f t="shared" si="2"/>
        <v>0.8484848484848485</v>
      </c>
      <c r="H13" s="9">
        <f t="shared" si="0"/>
        <v>1.8</v>
      </c>
      <c r="I13" s="13">
        <v>23</v>
      </c>
      <c r="J13" s="9">
        <v>23</v>
      </c>
      <c r="K13" s="14">
        <f t="shared" si="1"/>
        <v>1</v>
      </c>
      <c r="L13" s="9">
        <v>2</v>
      </c>
      <c r="M13" s="40">
        <v>13</v>
      </c>
      <c r="N13" s="15">
        <v>27</v>
      </c>
      <c r="O13" s="40">
        <v>5</v>
      </c>
      <c r="P13" s="15">
        <v>17</v>
      </c>
      <c r="Q13" s="9">
        <v>9</v>
      </c>
      <c r="R13" s="41">
        <f t="shared" si="3"/>
        <v>3.4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5</v>
      </c>
      <c r="C14" s="13">
        <v>9</v>
      </c>
      <c r="D14" s="9">
        <v>10</v>
      </c>
      <c r="E14" s="9">
        <v>5</v>
      </c>
      <c r="F14" s="9">
        <f>SUM(C14:E14)</f>
        <v>24</v>
      </c>
      <c r="G14" s="14">
        <f t="shared" si="2"/>
        <v>0.7916666666666666</v>
      </c>
      <c r="H14" s="9">
        <f t="shared" si="0"/>
        <v>1.8</v>
      </c>
      <c r="I14" s="13">
        <v>19</v>
      </c>
      <c r="J14" s="9">
        <v>20</v>
      </c>
      <c r="K14" s="14">
        <f t="shared" si="1"/>
        <v>0.95</v>
      </c>
      <c r="L14" s="9">
        <v>1</v>
      </c>
      <c r="M14" s="40">
        <v>13</v>
      </c>
      <c r="N14" s="15">
        <v>11</v>
      </c>
      <c r="O14" s="40">
        <v>2</v>
      </c>
      <c r="P14" s="15">
        <v>4</v>
      </c>
      <c r="Q14" s="9">
        <v>5</v>
      </c>
      <c r="R14" s="41">
        <f t="shared" si="3"/>
        <v>0.8</v>
      </c>
      <c r="S14" s="15">
        <v>3</v>
      </c>
      <c r="T14" s="9">
        <v>2</v>
      </c>
      <c r="U14" s="9">
        <v>7</v>
      </c>
      <c r="V14" s="40">
        <f t="shared" si="4"/>
        <v>1</v>
      </c>
    </row>
    <row r="15" spans="1:22" ht="15.75">
      <c r="A15" s="10" t="s">
        <v>59</v>
      </c>
      <c r="B15" s="9">
        <v>5</v>
      </c>
      <c r="C15" s="13">
        <v>1</v>
      </c>
      <c r="D15" s="9">
        <v>3</v>
      </c>
      <c r="E15" s="9">
        <v>2</v>
      </c>
      <c r="F15" s="9">
        <f aca="true" t="shared" si="5" ref="F15:F23">SUM(C15:E15)</f>
        <v>6</v>
      </c>
      <c r="G15" s="14">
        <f t="shared" si="2"/>
        <v>0.6666666666666666</v>
      </c>
      <c r="H15" s="9">
        <f t="shared" si="0"/>
        <v>0.2</v>
      </c>
      <c r="I15" s="13">
        <v>15</v>
      </c>
      <c r="J15" s="9">
        <v>16</v>
      </c>
      <c r="K15" s="14">
        <f t="shared" si="1"/>
        <v>0.9375</v>
      </c>
      <c r="L15" s="9">
        <v>0</v>
      </c>
      <c r="M15" s="40">
        <v>8</v>
      </c>
      <c r="N15" s="15">
        <v>11</v>
      </c>
      <c r="O15" s="40">
        <v>1</v>
      </c>
      <c r="P15" s="15">
        <v>1</v>
      </c>
      <c r="Q15" s="9">
        <v>3</v>
      </c>
      <c r="R15" s="41">
        <f t="shared" si="3"/>
        <v>0.2</v>
      </c>
      <c r="S15" s="15">
        <v>0</v>
      </c>
      <c r="T15" s="9">
        <v>2</v>
      </c>
      <c r="U15" s="9">
        <v>2</v>
      </c>
      <c r="V15" s="40">
        <f t="shared" si="4"/>
        <v>0.4</v>
      </c>
    </row>
    <row r="16" spans="1:22" ht="15.75">
      <c r="A16" s="10" t="s">
        <v>60</v>
      </c>
      <c r="B16" s="9">
        <v>5</v>
      </c>
      <c r="C16" s="13">
        <v>7</v>
      </c>
      <c r="D16" s="9">
        <v>27</v>
      </c>
      <c r="E16" s="9">
        <v>8</v>
      </c>
      <c r="F16" s="9">
        <f t="shared" si="5"/>
        <v>42</v>
      </c>
      <c r="G16" s="14">
        <f t="shared" si="2"/>
        <v>0.8095238095238095</v>
      </c>
      <c r="H16" s="9">
        <f t="shared" si="0"/>
        <v>1.4</v>
      </c>
      <c r="I16" s="13">
        <v>6</v>
      </c>
      <c r="J16" s="9">
        <v>7</v>
      </c>
      <c r="K16" s="14">
        <f t="shared" si="1"/>
        <v>0.8571428571428571</v>
      </c>
      <c r="L16" s="9">
        <v>0</v>
      </c>
      <c r="M16" s="40">
        <v>0</v>
      </c>
      <c r="N16" s="15">
        <v>9</v>
      </c>
      <c r="O16" s="40">
        <v>1</v>
      </c>
      <c r="P16" s="15">
        <v>1</v>
      </c>
      <c r="Q16" s="9">
        <v>3</v>
      </c>
      <c r="R16" s="41">
        <f t="shared" si="3"/>
        <v>0.2</v>
      </c>
      <c r="S16" s="15">
        <v>0</v>
      </c>
      <c r="T16" s="9">
        <v>0</v>
      </c>
      <c r="U16" s="9">
        <v>0</v>
      </c>
      <c r="V16" s="40">
        <f t="shared" si="4"/>
        <v>0</v>
      </c>
    </row>
    <row r="17" spans="1:22" ht="15.75">
      <c r="A17" s="10" t="s">
        <v>61</v>
      </c>
      <c r="B17" s="9">
        <v>5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40</v>
      </c>
      <c r="O17" s="40">
        <v>3</v>
      </c>
      <c r="P17" s="15">
        <v>26</v>
      </c>
      <c r="Q17" s="9">
        <v>4</v>
      </c>
      <c r="R17" s="41">
        <f t="shared" si="3"/>
        <v>5.2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0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 t="e">
        <f t="shared" si="0"/>
        <v>#DIV/0!</v>
      </c>
      <c r="I18" s="13">
        <v>0</v>
      </c>
      <c r="J18" s="9">
        <v>0</v>
      </c>
      <c r="K18" s="14" t="e">
        <f t="shared" si="1"/>
        <v>#DIV/0!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0</v>
      </c>
      <c r="R18" s="41" t="e">
        <f t="shared" si="3"/>
        <v>#DIV/0!</v>
      </c>
      <c r="S18" s="15">
        <v>0</v>
      </c>
      <c r="T18" s="9">
        <v>0</v>
      </c>
      <c r="U18" s="9">
        <v>0</v>
      </c>
      <c r="V18" s="40" t="e">
        <f t="shared" si="4"/>
        <v>#DIV/0!</v>
      </c>
    </row>
    <row r="19" spans="1:22" ht="15.75">
      <c r="A19" s="10" t="s">
        <v>63</v>
      </c>
      <c r="B19" s="9">
        <v>5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>
        <f t="shared" si="0"/>
        <v>0</v>
      </c>
      <c r="I19" s="13">
        <v>0</v>
      </c>
      <c r="J19" s="9">
        <v>0</v>
      </c>
      <c r="K19" s="14" t="e">
        <f t="shared" si="1"/>
        <v>#DIV/0!</v>
      </c>
      <c r="L19" s="9">
        <v>0</v>
      </c>
      <c r="M19" s="40">
        <v>0</v>
      </c>
      <c r="N19" s="15">
        <v>17</v>
      </c>
      <c r="O19" s="40">
        <v>2</v>
      </c>
      <c r="P19" s="15">
        <v>4</v>
      </c>
      <c r="Q19" s="9">
        <v>3</v>
      </c>
      <c r="R19" s="41">
        <f t="shared" si="3"/>
        <v>0.8</v>
      </c>
      <c r="S19" s="15">
        <v>0</v>
      </c>
      <c r="T19" s="9">
        <v>0</v>
      </c>
      <c r="U19" s="9">
        <v>0</v>
      </c>
      <c r="V19" s="40">
        <f t="shared" si="4"/>
        <v>0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1</v>
      </c>
      <c r="C21" s="13">
        <v>1</v>
      </c>
      <c r="D21" s="9">
        <v>1</v>
      </c>
      <c r="E21" s="9">
        <v>0</v>
      </c>
      <c r="F21" s="9">
        <f t="shared" si="5"/>
        <v>2</v>
      </c>
      <c r="G21" s="14">
        <f t="shared" si="2"/>
        <v>1</v>
      </c>
      <c r="H21" s="9">
        <f t="shared" si="0"/>
        <v>1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0</v>
      </c>
      <c r="O21" s="40">
        <v>1</v>
      </c>
      <c r="P21" s="15">
        <v>1</v>
      </c>
      <c r="Q21" s="9">
        <v>3</v>
      </c>
      <c r="R21" s="41">
        <f t="shared" si="3"/>
        <v>1</v>
      </c>
      <c r="S21" s="15">
        <v>0</v>
      </c>
      <c r="T21" s="9">
        <v>0</v>
      </c>
      <c r="U21" s="9">
        <v>0</v>
      </c>
      <c r="V21" s="40">
        <f t="shared" si="4"/>
        <v>0</v>
      </c>
    </row>
    <row r="22" spans="1:22" ht="15.75">
      <c r="A22" s="10" t="s">
        <v>67</v>
      </c>
      <c r="B22" s="9">
        <v>2</v>
      </c>
      <c r="C22" s="13">
        <v>0</v>
      </c>
      <c r="D22" s="9">
        <v>1</v>
      </c>
      <c r="E22" s="9">
        <v>1</v>
      </c>
      <c r="F22" s="9">
        <f t="shared" si="5"/>
        <v>2</v>
      </c>
      <c r="G22" s="14">
        <f t="shared" si="2"/>
        <v>0.5</v>
      </c>
      <c r="H22" s="9">
        <f t="shared" si="0"/>
        <v>0</v>
      </c>
      <c r="I22" s="13">
        <v>1</v>
      </c>
      <c r="J22" s="9">
        <v>1</v>
      </c>
      <c r="K22" s="14">
        <f t="shared" si="1"/>
        <v>1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>
        <f t="shared" si="3"/>
        <v>0</v>
      </c>
      <c r="S22" s="15">
        <v>0</v>
      </c>
      <c r="T22" s="9">
        <v>0</v>
      </c>
      <c r="U22" s="9">
        <v>1</v>
      </c>
      <c r="V22" s="40">
        <f t="shared" si="4"/>
        <v>0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5</v>
      </c>
      <c r="C25" s="20">
        <f>SUM(C10:C24)</f>
        <v>42</v>
      </c>
      <c r="D25" s="34">
        <f>SUM(D10:D24)</f>
        <v>90</v>
      </c>
      <c r="E25" s="34">
        <f>SUM(E10:E24)</f>
        <v>27</v>
      </c>
      <c r="F25" s="19">
        <f>SUM(F10:F24)</f>
        <v>159</v>
      </c>
      <c r="G25" s="39">
        <f t="shared" si="2"/>
        <v>0.8301886792452831</v>
      </c>
      <c r="H25" s="38">
        <f t="shared" si="0"/>
        <v>8.4</v>
      </c>
      <c r="I25" s="20">
        <f>SUM(I10:I24)</f>
        <v>95</v>
      </c>
      <c r="J25" s="34">
        <f>SUM(J10:J24)</f>
        <v>101</v>
      </c>
      <c r="K25" s="30">
        <f t="shared" si="1"/>
        <v>0.9405940594059405</v>
      </c>
      <c r="L25" s="19">
        <f aca="true" t="shared" si="6" ref="L25:Q25">SUM(L10:L24)</f>
        <v>5</v>
      </c>
      <c r="M25" s="35">
        <f t="shared" si="6"/>
        <v>55</v>
      </c>
      <c r="N25" s="34">
        <f t="shared" si="6"/>
        <v>168</v>
      </c>
      <c r="O25" s="19">
        <f t="shared" si="6"/>
        <v>20</v>
      </c>
      <c r="P25" s="20">
        <f t="shared" si="6"/>
        <v>85</v>
      </c>
      <c r="Q25" s="34">
        <f t="shared" si="6"/>
        <v>37</v>
      </c>
      <c r="R25" s="22">
        <f>(P25)/B25</f>
        <v>17</v>
      </c>
      <c r="S25" s="20">
        <f>SUM(S10:S24)</f>
        <v>5</v>
      </c>
      <c r="T25" s="19">
        <f>SUM(T10:T24)</f>
        <v>5</v>
      </c>
      <c r="U25" s="19">
        <f>SUM(U10:U24)</f>
        <v>11</v>
      </c>
      <c r="V25" s="35">
        <f>(S25)/B25</f>
        <v>1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37</v>
      </c>
      <c r="D28" s="9">
        <v>97</v>
      </c>
      <c r="E28" s="9">
        <v>0</v>
      </c>
      <c r="F28" s="9">
        <f>SUM(C28:E28)</f>
        <v>134</v>
      </c>
      <c r="G28" s="14">
        <f>((C28+D28)/F28)</f>
        <v>1</v>
      </c>
      <c r="H28" s="42">
        <f>(C28/B10)</f>
        <v>7.4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0</v>
      </c>
      <c r="D29" s="9">
        <v>0</v>
      </c>
      <c r="E29" s="9">
        <v>0</v>
      </c>
      <c r="F29" s="9">
        <f>SUM(C29:E29)</f>
        <v>0</v>
      </c>
      <c r="G29" s="14" t="e">
        <f>((C29+D29)/F29)</f>
        <v>#DIV/0!</v>
      </c>
      <c r="H29" s="44">
        <f>(C29/B19)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0</v>
      </c>
      <c r="D30" s="33">
        <v>0</v>
      </c>
      <c r="E30" s="33">
        <v>0</v>
      </c>
      <c r="F30" s="9">
        <v>0</v>
      </c>
      <c r="G30" s="14" t="e">
        <f>((C30+D30)/F30)</f>
        <v>#DIV/0!</v>
      </c>
      <c r="H30" s="44" t="e">
        <f>(C30/B11)</f>
        <v>#DIV/0!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37</v>
      </c>
      <c r="D32" s="29">
        <f>SUM(D28:D31)</f>
        <v>97</v>
      </c>
      <c r="E32" s="29">
        <f>SUM(E28:E31)</f>
        <v>0</v>
      </c>
      <c r="F32" s="29">
        <f>SUM(C32:E32)</f>
        <v>134</v>
      </c>
      <c r="G32" s="30">
        <f>((C32+D32)/F32)</f>
        <v>1</v>
      </c>
      <c r="H32" s="19" t="e">
        <f>SUM(H28:H31)</f>
        <v>#DIV/0!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4">
      <selection activeCell="O21" sqref="O21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21</v>
      </c>
      <c r="C1" s="3">
        <v>25</v>
      </c>
      <c r="E1" s="53" t="s">
        <v>88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25</v>
      </c>
      <c r="C2" s="4">
        <v>19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25</v>
      </c>
      <c r="C3" s="4">
        <v>19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71</v>
      </c>
      <c r="C6" s="6">
        <f>SUM(C1:C5)</f>
        <v>63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3</v>
      </c>
      <c r="C10" s="13">
        <v>3</v>
      </c>
      <c r="D10" s="9">
        <v>2</v>
      </c>
      <c r="E10" s="9">
        <v>1</v>
      </c>
      <c r="F10" s="9">
        <f>SUM(C10:E10)</f>
        <v>6</v>
      </c>
      <c r="G10" s="14">
        <f>((C10+D10)/F10)</f>
        <v>0.8333333333333334</v>
      </c>
      <c r="H10" s="9">
        <f aca="true" t="shared" si="0" ref="H10:H25">(C10/B10)</f>
        <v>1</v>
      </c>
      <c r="I10" s="13">
        <v>9</v>
      </c>
      <c r="J10" s="9">
        <v>9</v>
      </c>
      <c r="K10" s="14">
        <f aca="true" t="shared" si="1" ref="K10:K25">(I10/J10)</f>
        <v>1</v>
      </c>
      <c r="L10" s="9">
        <v>1</v>
      </c>
      <c r="M10" s="40">
        <v>6</v>
      </c>
      <c r="N10" s="15">
        <v>4</v>
      </c>
      <c r="O10" s="40">
        <v>1</v>
      </c>
      <c r="P10" s="15">
        <v>1</v>
      </c>
      <c r="Q10" s="9">
        <v>1</v>
      </c>
      <c r="R10" s="41">
        <f>P10/B10</f>
        <v>0.3333333333333333</v>
      </c>
      <c r="S10" s="15">
        <v>1</v>
      </c>
      <c r="T10" s="9">
        <v>1</v>
      </c>
      <c r="U10" s="9">
        <v>0</v>
      </c>
      <c r="V10" s="40">
        <f>(S10+T10)/B10</f>
        <v>0.6666666666666666</v>
      </c>
    </row>
    <row r="11" spans="1:22" ht="15.75">
      <c r="A11" s="10" t="s">
        <v>56</v>
      </c>
      <c r="B11" s="9">
        <v>3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>
        <f t="shared" si="0"/>
        <v>0</v>
      </c>
      <c r="I11" s="13">
        <v>13</v>
      </c>
      <c r="J11" s="9">
        <v>14</v>
      </c>
      <c r="K11" s="14">
        <f t="shared" si="1"/>
        <v>0.9285714285714286</v>
      </c>
      <c r="L11" s="9">
        <v>4</v>
      </c>
      <c r="M11" s="40">
        <v>13</v>
      </c>
      <c r="N11" s="15">
        <v>5</v>
      </c>
      <c r="O11" s="40">
        <v>1</v>
      </c>
      <c r="P11" s="15">
        <v>3</v>
      </c>
      <c r="Q11" s="9">
        <v>1</v>
      </c>
      <c r="R11" s="41">
        <f aca="true" t="shared" si="3" ref="R11:R23">P11/B11</f>
        <v>1</v>
      </c>
      <c r="S11" s="15">
        <v>0</v>
      </c>
      <c r="T11" s="9">
        <v>0</v>
      </c>
      <c r="U11" s="9">
        <v>0</v>
      </c>
      <c r="V11" s="40">
        <f aca="true" t="shared" si="4" ref="V11:V23">(S11+T11)/B11</f>
        <v>0</v>
      </c>
    </row>
    <row r="12" spans="1:22" ht="15.75">
      <c r="A12" s="10" t="s">
        <v>57</v>
      </c>
      <c r="B12" s="9">
        <v>3</v>
      </c>
      <c r="C12" s="13">
        <v>6</v>
      </c>
      <c r="D12" s="9">
        <v>5</v>
      </c>
      <c r="E12" s="9">
        <v>0</v>
      </c>
      <c r="F12" s="9">
        <f>SUM(C12:E12)</f>
        <v>11</v>
      </c>
      <c r="G12" s="14">
        <f t="shared" si="2"/>
        <v>1</v>
      </c>
      <c r="H12" s="9">
        <f t="shared" si="0"/>
        <v>2</v>
      </c>
      <c r="I12" s="13">
        <v>4</v>
      </c>
      <c r="J12" s="9">
        <v>7</v>
      </c>
      <c r="K12" s="14">
        <f t="shared" si="1"/>
        <v>0.5714285714285714</v>
      </c>
      <c r="L12" s="9">
        <v>0</v>
      </c>
      <c r="M12" s="40">
        <v>7</v>
      </c>
      <c r="N12" s="15">
        <v>17</v>
      </c>
      <c r="O12" s="40">
        <v>1</v>
      </c>
      <c r="P12" s="15">
        <v>5</v>
      </c>
      <c r="Q12" s="9">
        <v>3</v>
      </c>
      <c r="R12" s="41">
        <f t="shared" si="3"/>
        <v>1.6666666666666667</v>
      </c>
      <c r="S12" s="15">
        <v>0</v>
      </c>
      <c r="T12" s="9">
        <v>0</v>
      </c>
      <c r="U12" s="9">
        <v>1</v>
      </c>
      <c r="V12" s="40">
        <f t="shared" si="4"/>
        <v>0</v>
      </c>
    </row>
    <row r="13" spans="1:22" ht="15.75">
      <c r="A13" s="10" t="s">
        <v>58</v>
      </c>
      <c r="B13" s="9">
        <v>3</v>
      </c>
      <c r="C13" s="13">
        <v>2</v>
      </c>
      <c r="D13" s="9">
        <v>4</v>
      </c>
      <c r="E13" s="9">
        <v>2</v>
      </c>
      <c r="F13" s="9">
        <f>SUM(C13:E13)</f>
        <v>8</v>
      </c>
      <c r="G13" s="14">
        <f t="shared" si="2"/>
        <v>0.75</v>
      </c>
      <c r="H13" s="9">
        <f t="shared" si="0"/>
        <v>0.6666666666666666</v>
      </c>
      <c r="I13" s="13">
        <v>10</v>
      </c>
      <c r="J13" s="9">
        <v>12</v>
      </c>
      <c r="K13" s="14">
        <f t="shared" si="1"/>
        <v>0.8333333333333334</v>
      </c>
      <c r="L13" s="9">
        <v>2</v>
      </c>
      <c r="M13" s="40">
        <v>10</v>
      </c>
      <c r="N13" s="15">
        <v>8</v>
      </c>
      <c r="O13" s="40">
        <v>0</v>
      </c>
      <c r="P13" s="15">
        <v>3</v>
      </c>
      <c r="Q13" s="9">
        <v>3</v>
      </c>
      <c r="R13" s="41">
        <f t="shared" si="3"/>
        <v>1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3</v>
      </c>
      <c r="C14" s="13">
        <v>6</v>
      </c>
      <c r="D14" s="9">
        <v>1</v>
      </c>
      <c r="E14" s="9">
        <v>2</v>
      </c>
      <c r="F14" s="9">
        <f>SUM(C14:E14)</f>
        <v>9</v>
      </c>
      <c r="G14" s="14">
        <f t="shared" si="2"/>
        <v>0.7777777777777778</v>
      </c>
      <c r="H14" s="9">
        <f t="shared" si="0"/>
        <v>2</v>
      </c>
      <c r="I14" s="13">
        <v>5</v>
      </c>
      <c r="J14" s="9">
        <v>6</v>
      </c>
      <c r="K14" s="14">
        <f t="shared" si="1"/>
        <v>0.8333333333333334</v>
      </c>
      <c r="L14" s="9">
        <v>0</v>
      </c>
      <c r="M14" s="40">
        <v>6</v>
      </c>
      <c r="N14" s="15">
        <v>2</v>
      </c>
      <c r="O14" s="40">
        <v>1</v>
      </c>
      <c r="P14" s="15">
        <v>0</v>
      </c>
      <c r="Q14" s="9">
        <v>1</v>
      </c>
      <c r="R14" s="41">
        <f t="shared" si="3"/>
        <v>0</v>
      </c>
      <c r="S14" s="15">
        <v>1</v>
      </c>
      <c r="T14" s="9">
        <v>1</v>
      </c>
      <c r="U14" s="9">
        <v>0</v>
      </c>
      <c r="V14" s="40">
        <f t="shared" si="4"/>
        <v>0.6666666666666666</v>
      </c>
    </row>
    <row r="15" spans="1:22" ht="15.75">
      <c r="A15" s="10" t="s">
        <v>59</v>
      </c>
      <c r="B15" s="9">
        <v>3</v>
      </c>
      <c r="C15" s="13">
        <v>4</v>
      </c>
      <c r="D15" s="9">
        <v>2</v>
      </c>
      <c r="E15" s="9">
        <v>0</v>
      </c>
      <c r="F15" s="9">
        <f aca="true" t="shared" si="5" ref="F15:F23">SUM(C15:E15)</f>
        <v>6</v>
      </c>
      <c r="G15" s="14">
        <f t="shared" si="2"/>
        <v>1</v>
      </c>
      <c r="H15" s="9">
        <f t="shared" si="0"/>
        <v>1.3333333333333333</v>
      </c>
      <c r="I15" s="13">
        <v>5</v>
      </c>
      <c r="J15" s="9">
        <v>6</v>
      </c>
      <c r="K15" s="14">
        <f t="shared" si="1"/>
        <v>0.8333333333333334</v>
      </c>
      <c r="L15" s="9">
        <v>0</v>
      </c>
      <c r="M15" s="40">
        <v>3</v>
      </c>
      <c r="N15" s="15">
        <v>2</v>
      </c>
      <c r="O15" s="40">
        <v>1</v>
      </c>
      <c r="P15" s="15">
        <v>0</v>
      </c>
      <c r="Q15" s="9">
        <v>0</v>
      </c>
      <c r="R15" s="41">
        <f t="shared" si="3"/>
        <v>0</v>
      </c>
      <c r="S15" s="15">
        <v>1</v>
      </c>
      <c r="T15" s="9">
        <v>1</v>
      </c>
      <c r="U15" s="9">
        <v>1</v>
      </c>
      <c r="V15" s="40">
        <f t="shared" si="4"/>
        <v>0.6666666666666666</v>
      </c>
    </row>
    <row r="16" spans="1:22" ht="15.75">
      <c r="A16" s="10" t="s">
        <v>60</v>
      </c>
      <c r="B16" s="9">
        <v>3</v>
      </c>
      <c r="C16" s="13">
        <v>3</v>
      </c>
      <c r="D16" s="9">
        <v>0</v>
      </c>
      <c r="E16" s="9">
        <v>1</v>
      </c>
      <c r="F16" s="9">
        <f t="shared" si="5"/>
        <v>4</v>
      </c>
      <c r="G16" s="14">
        <f t="shared" si="2"/>
        <v>0.75</v>
      </c>
      <c r="H16" s="9">
        <f t="shared" si="0"/>
        <v>1</v>
      </c>
      <c r="I16" s="13">
        <v>0</v>
      </c>
      <c r="J16" s="9">
        <v>0</v>
      </c>
      <c r="K16" s="14" t="e">
        <f t="shared" si="1"/>
        <v>#DIV/0!</v>
      </c>
      <c r="L16" s="9">
        <v>0</v>
      </c>
      <c r="M16" s="40">
        <v>0</v>
      </c>
      <c r="N16" s="15">
        <v>1</v>
      </c>
      <c r="O16" s="40">
        <v>0</v>
      </c>
      <c r="P16" s="15">
        <v>1</v>
      </c>
      <c r="Q16" s="9">
        <v>0</v>
      </c>
      <c r="R16" s="41">
        <f t="shared" si="3"/>
        <v>0.3333333333333333</v>
      </c>
      <c r="S16" s="15">
        <v>0</v>
      </c>
      <c r="T16" s="9">
        <v>0</v>
      </c>
      <c r="U16" s="9">
        <v>0</v>
      </c>
      <c r="V16" s="40">
        <f t="shared" si="4"/>
        <v>0</v>
      </c>
    </row>
    <row r="17" spans="1:22" ht="15.75">
      <c r="A17" s="10" t="s">
        <v>61</v>
      </c>
      <c r="B17" s="9">
        <v>3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25</v>
      </c>
      <c r="O17" s="40">
        <v>3</v>
      </c>
      <c r="P17" s="15">
        <v>6</v>
      </c>
      <c r="Q17" s="9">
        <v>1</v>
      </c>
      <c r="R17" s="41">
        <f t="shared" si="3"/>
        <v>2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0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 t="e">
        <f t="shared" si="0"/>
        <v>#DIV/0!</v>
      </c>
      <c r="I18" s="13">
        <v>0</v>
      </c>
      <c r="J18" s="9">
        <v>0</v>
      </c>
      <c r="K18" s="14" t="e">
        <f t="shared" si="1"/>
        <v>#DIV/0!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0</v>
      </c>
      <c r="R18" s="41" t="e">
        <f t="shared" si="3"/>
        <v>#DIV/0!</v>
      </c>
      <c r="S18" s="15">
        <v>0</v>
      </c>
      <c r="T18" s="9">
        <v>0</v>
      </c>
      <c r="U18" s="9">
        <v>0</v>
      </c>
      <c r="V18" s="40" t="e">
        <f t="shared" si="4"/>
        <v>#DIV/0!</v>
      </c>
    </row>
    <row r="19" spans="1:22" ht="15.75">
      <c r="A19" s="10" t="s">
        <v>63</v>
      </c>
      <c r="B19" s="9">
        <v>0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 t="e">
        <f t="shared" si="0"/>
        <v>#DIV/0!</v>
      </c>
      <c r="I19" s="13">
        <v>0</v>
      </c>
      <c r="J19" s="9">
        <v>0</v>
      </c>
      <c r="K19" s="14" t="e">
        <f t="shared" si="1"/>
        <v>#DIV/0!</v>
      </c>
      <c r="L19" s="9">
        <v>0</v>
      </c>
      <c r="M19" s="40">
        <v>0</v>
      </c>
      <c r="N19" s="15">
        <v>0</v>
      </c>
      <c r="O19" s="40">
        <v>0</v>
      </c>
      <c r="P19" s="15">
        <v>0</v>
      </c>
      <c r="Q19" s="9">
        <v>0</v>
      </c>
      <c r="R19" s="41" t="e">
        <f t="shared" si="3"/>
        <v>#DIV/0!</v>
      </c>
      <c r="S19" s="15">
        <v>0</v>
      </c>
      <c r="T19" s="9">
        <v>0</v>
      </c>
      <c r="U19" s="9">
        <v>0</v>
      </c>
      <c r="V19" s="40" t="e">
        <f t="shared" si="4"/>
        <v>#DIV/0!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2"/>
        <v>#DIV/0!</v>
      </c>
      <c r="H21" s="9" t="e">
        <f t="shared" si="0"/>
        <v>#DIV/0!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3"/>
        <v>#DIV/0!</v>
      </c>
      <c r="S21" s="15">
        <v>0</v>
      </c>
      <c r="T21" s="9">
        <v>0</v>
      </c>
      <c r="U21" s="9">
        <v>0</v>
      </c>
      <c r="V21" s="40" t="e">
        <f t="shared" si="4"/>
        <v>#DIV/0!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3</v>
      </c>
      <c r="C25" s="20">
        <f>SUM(C10:C24)</f>
        <v>24</v>
      </c>
      <c r="D25" s="34">
        <f>SUM(D10:D24)</f>
        <v>14</v>
      </c>
      <c r="E25" s="34">
        <f>SUM(E10:E24)</f>
        <v>6</v>
      </c>
      <c r="F25" s="19">
        <f>SUM(F10:F24)</f>
        <v>44</v>
      </c>
      <c r="G25" s="39">
        <f t="shared" si="2"/>
        <v>0.8636363636363636</v>
      </c>
      <c r="H25" s="38">
        <f t="shared" si="0"/>
        <v>8</v>
      </c>
      <c r="I25" s="20">
        <f>SUM(I10:I24)</f>
        <v>46</v>
      </c>
      <c r="J25" s="34">
        <f>SUM(J10:J24)</f>
        <v>54</v>
      </c>
      <c r="K25" s="30">
        <f t="shared" si="1"/>
        <v>0.8518518518518519</v>
      </c>
      <c r="L25" s="19">
        <f aca="true" t="shared" si="6" ref="L25:Q25">SUM(L10:L24)</f>
        <v>7</v>
      </c>
      <c r="M25" s="35">
        <f t="shared" si="6"/>
        <v>45</v>
      </c>
      <c r="N25" s="34">
        <f t="shared" si="6"/>
        <v>64</v>
      </c>
      <c r="O25" s="19">
        <f t="shared" si="6"/>
        <v>8</v>
      </c>
      <c r="P25" s="20">
        <f t="shared" si="6"/>
        <v>19</v>
      </c>
      <c r="Q25" s="34">
        <f t="shared" si="6"/>
        <v>10</v>
      </c>
      <c r="R25" s="22">
        <f>(P25)/B25</f>
        <v>6.333333333333333</v>
      </c>
      <c r="S25" s="20">
        <f>SUM(S10:S24)</f>
        <v>3</v>
      </c>
      <c r="T25" s="19">
        <f>SUM(T10:T24)</f>
        <v>3</v>
      </c>
      <c r="U25" s="19">
        <f>SUM(U10:U24)</f>
        <v>2</v>
      </c>
      <c r="V25" s="35">
        <f>(S25)/B25</f>
        <v>1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11</v>
      </c>
      <c r="D28" s="9">
        <v>11</v>
      </c>
      <c r="E28" s="9">
        <v>0</v>
      </c>
      <c r="F28" s="9">
        <f>SUM(C28:E28)</f>
        <v>22</v>
      </c>
      <c r="G28" s="14">
        <f>((C28+D28)/F28)</f>
        <v>1</v>
      </c>
      <c r="H28" s="42">
        <f>(C28/B10)</f>
        <v>3.6666666666666665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56</v>
      </c>
      <c r="B29" s="28"/>
      <c r="C29" s="9">
        <v>9</v>
      </c>
      <c r="D29" s="9">
        <v>14</v>
      </c>
      <c r="E29" s="9">
        <v>3</v>
      </c>
      <c r="F29" s="9">
        <f>SUM(C29:E29)</f>
        <v>26</v>
      </c>
      <c r="G29" s="14">
        <f>((C29+D29)/F29)</f>
        <v>0.8846153846153846</v>
      </c>
      <c r="H29" s="42">
        <f>(C29/B11)</f>
        <v>3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68</v>
      </c>
      <c r="B30" s="28"/>
      <c r="C30" s="33">
        <v>0</v>
      </c>
      <c r="D30" s="33">
        <v>0</v>
      </c>
      <c r="E30" s="33">
        <v>0</v>
      </c>
      <c r="F30" s="9">
        <v>0</v>
      </c>
      <c r="G30" s="14" t="e">
        <f>((C30+D30)/F30)</f>
        <v>#DIV/0!</v>
      </c>
      <c r="H30" s="44" t="e">
        <f>(C30/B20)</f>
        <v>#DIV/0!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20</v>
      </c>
      <c r="D32" s="29">
        <f>SUM(D28:D31)</f>
        <v>25</v>
      </c>
      <c r="E32" s="29">
        <f>SUM(E28:E31)</f>
        <v>3</v>
      </c>
      <c r="F32" s="29">
        <f>SUM(C32:E32)</f>
        <v>48</v>
      </c>
      <c r="G32" s="30">
        <f>((C32+D32)/F32)</f>
        <v>0.9375</v>
      </c>
      <c r="H32" s="19" t="e">
        <f>SUM(H28:H31)</f>
        <v>#DIV/0!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E1" sqref="E1:O3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23</v>
      </c>
      <c r="E1" s="53" t="s">
        <v>89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27</v>
      </c>
      <c r="C2" s="4">
        <v>25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25</v>
      </c>
      <c r="C3" s="4">
        <v>21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77</v>
      </c>
      <c r="C6" s="6">
        <f>SUM(C1:C5)</f>
        <v>69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3</v>
      </c>
      <c r="C10" s="13">
        <v>4</v>
      </c>
      <c r="D10" s="9">
        <v>10</v>
      </c>
      <c r="E10" s="9">
        <v>2</v>
      </c>
      <c r="F10" s="9">
        <f>SUM(C10:E10)</f>
        <v>16</v>
      </c>
      <c r="G10" s="14">
        <f>((C10+D10)/F10)</f>
        <v>0.875</v>
      </c>
      <c r="H10" s="9">
        <f aca="true" t="shared" si="0" ref="H10:H25">(C10/B10)</f>
        <v>1.3333333333333333</v>
      </c>
      <c r="I10" s="13">
        <v>15</v>
      </c>
      <c r="J10" s="9">
        <v>15</v>
      </c>
      <c r="K10" s="14">
        <f aca="true" t="shared" si="1" ref="K10:K25">(I10/J10)</f>
        <v>1</v>
      </c>
      <c r="L10" s="9">
        <v>2</v>
      </c>
      <c r="M10" s="40">
        <v>5</v>
      </c>
      <c r="N10" s="15">
        <v>12</v>
      </c>
      <c r="O10" s="40">
        <v>0</v>
      </c>
      <c r="P10" s="15">
        <v>8</v>
      </c>
      <c r="Q10" s="9">
        <v>2</v>
      </c>
      <c r="R10" s="41">
        <f>P10/B10</f>
        <v>2.6666666666666665</v>
      </c>
      <c r="S10" s="15">
        <v>1</v>
      </c>
      <c r="T10" s="9">
        <v>0</v>
      </c>
      <c r="U10" s="9">
        <v>1</v>
      </c>
      <c r="V10" s="40">
        <f>(S10+T10)/B10</f>
        <v>0.3333333333333333</v>
      </c>
    </row>
    <row r="11" spans="1:22" ht="15.75">
      <c r="A11" s="10" t="s">
        <v>56</v>
      </c>
      <c r="B11" s="9">
        <v>0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 t="e">
        <f t="shared" si="0"/>
        <v>#DIV/0!</v>
      </c>
      <c r="I11" s="13">
        <v>0</v>
      </c>
      <c r="J11" s="9">
        <v>0</v>
      </c>
      <c r="K11" s="14" t="e">
        <f t="shared" si="1"/>
        <v>#DIV/0!</v>
      </c>
      <c r="L11" s="9">
        <v>0</v>
      </c>
      <c r="M11" s="40">
        <v>0</v>
      </c>
      <c r="N11" s="15">
        <v>0</v>
      </c>
      <c r="O11" s="40">
        <v>0</v>
      </c>
      <c r="P11" s="15">
        <v>0</v>
      </c>
      <c r="Q11" s="9">
        <v>0</v>
      </c>
      <c r="R11" s="41" t="e">
        <f aca="true" t="shared" si="3" ref="R11:R23">P11/B11</f>
        <v>#DIV/0!</v>
      </c>
      <c r="S11" s="15">
        <v>0</v>
      </c>
      <c r="T11" s="9">
        <v>0</v>
      </c>
      <c r="U11" s="9">
        <v>0</v>
      </c>
      <c r="V11" s="40" t="e">
        <f aca="true" t="shared" si="4" ref="V11:V23">(S11+T11)/B11</f>
        <v>#DIV/0!</v>
      </c>
    </row>
    <row r="12" spans="1:22" ht="15.75">
      <c r="A12" s="10" t="s">
        <v>57</v>
      </c>
      <c r="B12" s="9">
        <v>3</v>
      </c>
      <c r="C12" s="13">
        <v>3</v>
      </c>
      <c r="D12" s="9">
        <v>21</v>
      </c>
      <c r="E12" s="9">
        <v>4</v>
      </c>
      <c r="F12" s="9">
        <f>SUM(C12:E12)</f>
        <v>28</v>
      </c>
      <c r="G12" s="14">
        <f t="shared" si="2"/>
        <v>0.8571428571428571</v>
      </c>
      <c r="H12" s="9">
        <f t="shared" si="0"/>
        <v>1</v>
      </c>
      <c r="I12" s="13">
        <v>12</v>
      </c>
      <c r="J12" s="9">
        <v>14</v>
      </c>
      <c r="K12" s="14">
        <f t="shared" si="1"/>
        <v>0.8571428571428571</v>
      </c>
      <c r="L12" s="9">
        <v>2</v>
      </c>
      <c r="M12" s="40">
        <v>8</v>
      </c>
      <c r="N12" s="15">
        <v>14</v>
      </c>
      <c r="O12" s="40">
        <v>0</v>
      </c>
      <c r="P12" s="15">
        <v>13</v>
      </c>
      <c r="Q12" s="9">
        <v>6</v>
      </c>
      <c r="R12" s="41">
        <f t="shared" si="3"/>
        <v>4.333333333333333</v>
      </c>
      <c r="S12" s="15">
        <v>0</v>
      </c>
      <c r="T12" s="9">
        <v>1</v>
      </c>
      <c r="U12" s="9">
        <v>0</v>
      </c>
      <c r="V12" s="40">
        <f t="shared" si="4"/>
        <v>0.3333333333333333</v>
      </c>
    </row>
    <row r="13" spans="1:22" ht="15.75">
      <c r="A13" s="10" t="s">
        <v>58</v>
      </c>
      <c r="B13" s="9">
        <v>3</v>
      </c>
      <c r="C13" s="13">
        <v>3</v>
      </c>
      <c r="D13" s="9">
        <v>4</v>
      </c>
      <c r="E13" s="9">
        <v>6</v>
      </c>
      <c r="F13" s="9">
        <f>SUM(C13:E13)</f>
        <v>13</v>
      </c>
      <c r="G13" s="14">
        <f t="shared" si="2"/>
        <v>0.5384615384615384</v>
      </c>
      <c r="H13" s="9">
        <f t="shared" si="0"/>
        <v>1</v>
      </c>
      <c r="I13" s="13">
        <v>9</v>
      </c>
      <c r="J13" s="9">
        <v>10</v>
      </c>
      <c r="K13" s="14">
        <v>0.9</v>
      </c>
      <c r="L13" s="9">
        <v>1</v>
      </c>
      <c r="M13" s="40">
        <v>5</v>
      </c>
      <c r="N13" s="15">
        <v>15</v>
      </c>
      <c r="O13" s="40">
        <v>0</v>
      </c>
      <c r="P13" s="15">
        <v>10</v>
      </c>
      <c r="Q13" s="9">
        <v>3</v>
      </c>
      <c r="R13" s="41">
        <f t="shared" si="3"/>
        <v>3.3333333333333335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3</v>
      </c>
      <c r="C14" s="13">
        <v>9</v>
      </c>
      <c r="D14" s="9">
        <v>11</v>
      </c>
      <c r="E14" s="9">
        <v>7</v>
      </c>
      <c r="F14" s="9">
        <f>SUM(C14:E14)</f>
        <v>27</v>
      </c>
      <c r="G14" s="14">
        <f t="shared" si="2"/>
        <v>0.7407407407407407</v>
      </c>
      <c r="H14" s="9">
        <f t="shared" si="0"/>
        <v>3</v>
      </c>
      <c r="I14" s="13">
        <v>9</v>
      </c>
      <c r="J14" s="9">
        <v>9</v>
      </c>
      <c r="K14" s="14">
        <f t="shared" si="1"/>
        <v>1</v>
      </c>
      <c r="L14" s="9">
        <v>0</v>
      </c>
      <c r="M14" s="40">
        <v>5</v>
      </c>
      <c r="N14" s="15">
        <v>8</v>
      </c>
      <c r="O14" s="40">
        <v>0</v>
      </c>
      <c r="P14" s="15">
        <v>6</v>
      </c>
      <c r="Q14" s="9">
        <v>1</v>
      </c>
      <c r="R14" s="41">
        <f t="shared" si="3"/>
        <v>2</v>
      </c>
      <c r="S14" s="15">
        <v>2</v>
      </c>
      <c r="T14" s="9">
        <v>1</v>
      </c>
      <c r="U14" s="9">
        <v>0</v>
      </c>
      <c r="V14" s="40">
        <f t="shared" si="4"/>
        <v>1</v>
      </c>
    </row>
    <row r="15" spans="1:22" ht="15.75">
      <c r="A15" s="10" t="s">
        <v>59</v>
      </c>
      <c r="B15" s="9">
        <v>3</v>
      </c>
      <c r="C15" s="13">
        <v>2</v>
      </c>
      <c r="D15" s="9">
        <v>6</v>
      </c>
      <c r="E15" s="9">
        <v>2</v>
      </c>
      <c r="F15" s="9">
        <f aca="true" t="shared" si="5" ref="F15:F23">SUM(C15:E15)</f>
        <v>10</v>
      </c>
      <c r="G15" s="14">
        <f t="shared" si="2"/>
        <v>0.8</v>
      </c>
      <c r="H15" s="9">
        <f t="shared" si="0"/>
        <v>0.6666666666666666</v>
      </c>
      <c r="I15" s="13">
        <v>4</v>
      </c>
      <c r="J15" s="9">
        <v>6</v>
      </c>
      <c r="K15" s="14">
        <f t="shared" si="1"/>
        <v>0.6666666666666666</v>
      </c>
      <c r="L15" s="9">
        <v>2</v>
      </c>
      <c r="M15" s="40">
        <v>0</v>
      </c>
      <c r="N15" s="15">
        <v>5</v>
      </c>
      <c r="O15" s="40">
        <v>0</v>
      </c>
      <c r="P15" s="15">
        <v>6</v>
      </c>
      <c r="Q15" s="9">
        <v>0</v>
      </c>
      <c r="R15" s="41">
        <f t="shared" si="3"/>
        <v>2</v>
      </c>
      <c r="S15" s="15">
        <v>0</v>
      </c>
      <c r="T15" s="9">
        <v>1</v>
      </c>
      <c r="U15" s="9">
        <v>0</v>
      </c>
      <c r="V15" s="40">
        <f t="shared" si="4"/>
        <v>0.3333333333333333</v>
      </c>
    </row>
    <row r="16" spans="1:22" ht="15.75">
      <c r="A16" s="10" t="s">
        <v>60</v>
      </c>
      <c r="B16" s="9">
        <v>3</v>
      </c>
      <c r="C16" s="13">
        <v>4</v>
      </c>
      <c r="D16" s="9">
        <v>12</v>
      </c>
      <c r="E16" s="9">
        <v>5</v>
      </c>
      <c r="F16" s="9">
        <f t="shared" si="5"/>
        <v>21</v>
      </c>
      <c r="G16" s="14">
        <f t="shared" si="2"/>
        <v>0.7619047619047619</v>
      </c>
      <c r="H16" s="9">
        <f t="shared" si="0"/>
        <v>1.3333333333333333</v>
      </c>
      <c r="I16" s="13">
        <v>8</v>
      </c>
      <c r="J16" s="9">
        <v>10</v>
      </c>
      <c r="K16" s="14">
        <f t="shared" si="1"/>
        <v>0.8</v>
      </c>
      <c r="L16" s="9">
        <v>3</v>
      </c>
      <c r="M16" s="40">
        <v>6</v>
      </c>
      <c r="N16" s="15">
        <v>3</v>
      </c>
      <c r="O16" s="40">
        <v>0</v>
      </c>
      <c r="P16" s="15">
        <v>4</v>
      </c>
      <c r="Q16" s="9">
        <v>1</v>
      </c>
      <c r="R16" s="41">
        <f t="shared" si="3"/>
        <v>1.3333333333333333</v>
      </c>
      <c r="S16" s="15">
        <v>1</v>
      </c>
      <c r="T16" s="9">
        <v>1</v>
      </c>
      <c r="U16" s="9">
        <v>3</v>
      </c>
      <c r="V16" s="40">
        <f t="shared" si="4"/>
        <v>0.6666666666666666</v>
      </c>
    </row>
    <row r="17" spans="1:22" ht="15.75">
      <c r="A17" s="10" t="s">
        <v>61</v>
      </c>
      <c r="B17" s="9">
        <v>3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18</v>
      </c>
      <c r="O17" s="40">
        <v>0</v>
      </c>
      <c r="P17" s="15">
        <v>17</v>
      </c>
      <c r="Q17" s="9">
        <v>6</v>
      </c>
      <c r="R17" s="41">
        <f t="shared" si="3"/>
        <v>5.666666666666667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0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 t="e">
        <f t="shared" si="0"/>
        <v>#DIV/0!</v>
      </c>
      <c r="I18" s="13">
        <v>0</v>
      </c>
      <c r="J18" s="9">
        <v>0</v>
      </c>
      <c r="K18" s="14" t="e">
        <f t="shared" si="1"/>
        <v>#DIV/0!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0</v>
      </c>
      <c r="R18" s="41" t="e">
        <f t="shared" si="3"/>
        <v>#DIV/0!</v>
      </c>
      <c r="S18" s="15">
        <v>0</v>
      </c>
      <c r="T18" s="9">
        <v>0</v>
      </c>
      <c r="U18" s="9">
        <v>0</v>
      </c>
      <c r="V18" s="40" t="e">
        <f t="shared" si="4"/>
        <v>#DIV/0!</v>
      </c>
    </row>
    <row r="19" spans="1:22" ht="15.75">
      <c r="A19" s="10" t="s">
        <v>63</v>
      </c>
      <c r="B19" s="9">
        <v>0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 t="e">
        <f t="shared" si="0"/>
        <v>#DIV/0!</v>
      </c>
      <c r="I19" s="13">
        <v>0</v>
      </c>
      <c r="J19" s="9">
        <v>0</v>
      </c>
      <c r="K19" s="14" t="e">
        <f t="shared" si="1"/>
        <v>#DIV/0!</v>
      </c>
      <c r="L19" s="9">
        <v>0</v>
      </c>
      <c r="M19" s="40">
        <v>0</v>
      </c>
      <c r="N19" s="15">
        <v>3</v>
      </c>
      <c r="O19" s="40">
        <v>0</v>
      </c>
      <c r="P19" s="15">
        <v>4</v>
      </c>
      <c r="Q19" s="9">
        <v>1</v>
      </c>
      <c r="R19" s="41" t="e">
        <f t="shared" si="3"/>
        <v>#DIV/0!</v>
      </c>
      <c r="S19" s="15">
        <v>0</v>
      </c>
      <c r="T19" s="9">
        <v>0</v>
      </c>
      <c r="U19" s="9">
        <v>0</v>
      </c>
      <c r="V19" s="40" t="e">
        <f t="shared" si="4"/>
        <v>#DIV/0!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2</v>
      </c>
      <c r="C21" s="13">
        <v>1</v>
      </c>
      <c r="D21" s="9">
        <v>3</v>
      </c>
      <c r="E21" s="9">
        <v>1</v>
      </c>
      <c r="F21" s="9">
        <f t="shared" si="5"/>
        <v>5</v>
      </c>
      <c r="G21" s="14">
        <f t="shared" si="2"/>
        <v>0.8</v>
      </c>
      <c r="H21" s="9">
        <f t="shared" si="0"/>
        <v>0.5</v>
      </c>
      <c r="I21" s="13">
        <v>2</v>
      </c>
      <c r="J21" s="9">
        <v>3</v>
      </c>
      <c r="K21" s="14">
        <f t="shared" si="1"/>
        <v>0.6666666666666666</v>
      </c>
      <c r="L21" s="9">
        <v>0</v>
      </c>
      <c r="M21" s="40">
        <v>2</v>
      </c>
      <c r="N21" s="15">
        <v>6</v>
      </c>
      <c r="O21" s="40">
        <v>0</v>
      </c>
      <c r="P21" s="15">
        <v>2</v>
      </c>
      <c r="Q21" s="9">
        <v>1</v>
      </c>
      <c r="R21" s="41">
        <f t="shared" si="3"/>
        <v>1</v>
      </c>
      <c r="S21" s="15">
        <v>0</v>
      </c>
      <c r="T21" s="9">
        <v>0</v>
      </c>
      <c r="U21" s="9">
        <v>0</v>
      </c>
      <c r="V21" s="40">
        <f t="shared" si="4"/>
        <v>0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3</v>
      </c>
      <c r="C25" s="20">
        <f>SUM(C10:C24)</f>
        <v>26</v>
      </c>
      <c r="D25" s="34">
        <f>SUM(D10:D24)</f>
        <v>67</v>
      </c>
      <c r="E25" s="34">
        <f>SUM(E10:E24)</f>
        <v>27</v>
      </c>
      <c r="F25" s="19">
        <f>SUM(F10:F24)</f>
        <v>120</v>
      </c>
      <c r="G25" s="39">
        <f t="shared" si="2"/>
        <v>0.775</v>
      </c>
      <c r="H25" s="38">
        <f t="shared" si="0"/>
        <v>8.666666666666666</v>
      </c>
      <c r="I25" s="20">
        <f>SUM(I10:I24)</f>
        <v>59</v>
      </c>
      <c r="J25" s="34">
        <f>SUM(J10:J24)</f>
        <v>67</v>
      </c>
      <c r="K25" s="30">
        <f t="shared" si="1"/>
        <v>0.8805970149253731</v>
      </c>
      <c r="L25" s="19">
        <f aca="true" t="shared" si="6" ref="L25:Q25">SUM(L10:L24)</f>
        <v>10</v>
      </c>
      <c r="M25" s="35">
        <f t="shared" si="6"/>
        <v>31</v>
      </c>
      <c r="N25" s="34">
        <f t="shared" si="6"/>
        <v>84</v>
      </c>
      <c r="O25" s="19">
        <f t="shared" si="6"/>
        <v>0</v>
      </c>
      <c r="P25" s="20">
        <f t="shared" si="6"/>
        <v>70</v>
      </c>
      <c r="Q25" s="34">
        <f t="shared" si="6"/>
        <v>21</v>
      </c>
      <c r="R25" s="22">
        <f>(P25)/B25</f>
        <v>23.333333333333332</v>
      </c>
      <c r="S25" s="20">
        <f>SUM(S10:S24)</f>
        <v>4</v>
      </c>
      <c r="T25" s="19">
        <f>SUM(T10:T24)</f>
        <v>4</v>
      </c>
      <c r="U25" s="19">
        <f>SUM(U10:U24)</f>
        <v>4</v>
      </c>
      <c r="V25" s="35">
        <f>(S25)/B25</f>
        <v>1.3333333333333333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19</v>
      </c>
      <c r="D28" s="9">
        <v>56</v>
      </c>
      <c r="E28" s="9">
        <v>3</v>
      </c>
      <c r="F28" s="9">
        <f>SUM(C28:E28)</f>
        <v>78</v>
      </c>
      <c r="G28" s="14">
        <f>((C28+D28)/F28)</f>
        <v>0.9615384615384616</v>
      </c>
      <c r="H28" s="42">
        <f>(C28/B10)</f>
        <v>6.333333333333333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0</v>
      </c>
      <c r="D29" s="9">
        <v>0</v>
      </c>
      <c r="E29" s="9">
        <v>0</v>
      </c>
      <c r="F29" s="9">
        <f>SUM(C29:E29)</f>
        <v>0</v>
      </c>
      <c r="G29" s="14" t="e">
        <f>((C29+D29)/F29)</f>
        <v>#DIV/0!</v>
      </c>
      <c r="H29" s="44" t="e">
        <f>(C29/B19)</f>
        <v>#DIV/0!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0</v>
      </c>
      <c r="D30" s="33">
        <v>0</v>
      </c>
      <c r="E30" s="33">
        <v>0</v>
      </c>
      <c r="F30" s="9">
        <v>0</v>
      </c>
      <c r="G30" s="14" t="e">
        <f>((C30+D30)/F30)</f>
        <v>#DIV/0!</v>
      </c>
      <c r="H30" s="44" t="e">
        <f>(C30/B11)</f>
        <v>#DIV/0!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19</v>
      </c>
      <c r="D32" s="29">
        <f>SUM(D28:D31)</f>
        <v>56</v>
      </c>
      <c r="E32" s="29">
        <f>SUM(E28:E31)</f>
        <v>3</v>
      </c>
      <c r="F32" s="29">
        <f>SUM(C32:E32)</f>
        <v>78</v>
      </c>
      <c r="G32" s="30">
        <f>((C32+D32)/F32)</f>
        <v>0.9615384615384616</v>
      </c>
      <c r="H32" s="19" t="e">
        <f>SUM(H28:H31)</f>
        <v>#DIV/0!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2">
      <selection activeCell="S13" sqref="S13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17</v>
      </c>
      <c r="C1" s="3">
        <v>25</v>
      </c>
      <c r="E1" s="53" t="s">
        <v>90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26</v>
      </c>
      <c r="C2" s="4">
        <v>24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27</v>
      </c>
      <c r="C3" s="4">
        <v>25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70</v>
      </c>
      <c r="C6" s="6">
        <f>SUM(C1:C5)</f>
        <v>74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3</v>
      </c>
      <c r="C10" s="13">
        <v>0</v>
      </c>
      <c r="D10" s="9">
        <v>0</v>
      </c>
      <c r="E10" s="9">
        <v>1</v>
      </c>
      <c r="F10" s="9">
        <f>SUM(C10:E10)</f>
        <v>1</v>
      </c>
      <c r="G10" s="14">
        <f>((C10+D10)/F10)</f>
        <v>0</v>
      </c>
      <c r="H10" s="9">
        <f aca="true" t="shared" si="0" ref="H10:H25">(C10/B10)</f>
        <v>0</v>
      </c>
      <c r="I10" s="13">
        <v>17</v>
      </c>
      <c r="J10" s="9">
        <v>17</v>
      </c>
      <c r="K10" s="14">
        <v>1</v>
      </c>
      <c r="L10" s="9">
        <v>1</v>
      </c>
      <c r="M10" s="40">
        <v>10</v>
      </c>
      <c r="N10" s="15">
        <v>2</v>
      </c>
      <c r="O10" s="40">
        <v>0</v>
      </c>
      <c r="P10" s="15">
        <v>9</v>
      </c>
      <c r="Q10" s="9">
        <v>0</v>
      </c>
      <c r="R10" s="41">
        <f>P10/B10</f>
        <v>3</v>
      </c>
      <c r="S10" s="15">
        <v>0</v>
      </c>
      <c r="T10" s="9">
        <v>1</v>
      </c>
      <c r="U10" s="9">
        <v>1</v>
      </c>
      <c r="V10" s="40">
        <f>(S10+T10)/B10</f>
        <v>0.3333333333333333</v>
      </c>
    </row>
    <row r="11" spans="1:22" ht="15.75">
      <c r="A11" s="10" t="s">
        <v>56</v>
      </c>
      <c r="B11" s="9">
        <v>0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1" ref="G11:G25">((C11+D11)/F11)</f>
        <v>#DIV/0!</v>
      </c>
      <c r="H11" s="9" t="e">
        <f t="shared" si="0"/>
        <v>#DIV/0!</v>
      </c>
      <c r="I11" s="13">
        <v>0</v>
      </c>
      <c r="J11" s="9">
        <v>0</v>
      </c>
      <c r="K11" s="14" t="e">
        <f aca="true" t="shared" si="2" ref="K11:K25">(I11/J11)</f>
        <v>#DIV/0!</v>
      </c>
      <c r="L11" s="9">
        <v>0</v>
      </c>
      <c r="M11" s="40">
        <v>0</v>
      </c>
      <c r="N11" s="15">
        <v>0</v>
      </c>
      <c r="O11" s="40">
        <v>0</v>
      </c>
      <c r="P11" s="15">
        <v>0</v>
      </c>
      <c r="Q11" s="9">
        <v>0</v>
      </c>
      <c r="R11" s="41" t="e">
        <f aca="true" t="shared" si="3" ref="R11:R23">P11/B11</f>
        <v>#DIV/0!</v>
      </c>
      <c r="S11" s="15">
        <v>0</v>
      </c>
      <c r="T11" s="9">
        <v>0</v>
      </c>
      <c r="U11" s="9">
        <v>0</v>
      </c>
      <c r="V11" s="40" t="e">
        <f aca="true" t="shared" si="4" ref="V11:V23">(S11+T11)/B11</f>
        <v>#DIV/0!</v>
      </c>
    </row>
    <row r="12" spans="1:22" ht="15.75">
      <c r="A12" s="10" t="s">
        <v>57</v>
      </c>
      <c r="B12" s="9">
        <v>3</v>
      </c>
      <c r="C12" s="13">
        <v>11</v>
      </c>
      <c r="D12" s="9">
        <v>23</v>
      </c>
      <c r="E12" s="9">
        <v>7</v>
      </c>
      <c r="F12" s="9">
        <f>SUM(C12:E12)</f>
        <v>41</v>
      </c>
      <c r="G12" s="14">
        <f t="shared" si="1"/>
        <v>0.8292682926829268</v>
      </c>
      <c r="H12" s="9">
        <f t="shared" si="0"/>
        <v>3.6666666666666665</v>
      </c>
      <c r="I12" s="13">
        <v>5</v>
      </c>
      <c r="J12" s="9">
        <v>6</v>
      </c>
      <c r="K12" s="14">
        <f t="shared" si="2"/>
        <v>0.8333333333333334</v>
      </c>
      <c r="L12" s="9">
        <v>0</v>
      </c>
      <c r="M12" s="40">
        <v>0</v>
      </c>
      <c r="N12" s="15">
        <v>11</v>
      </c>
      <c r="O12" s="40">
        <v>0</v>
      </c>
      <c r="P12" s="15">
        <v>12</v>
      </c>
      <c r="Q12" s="9">
        <v>7</v>
      </c>
      <c r="R12" s="41">
        <f t="shared" si="3"/>
        <v>4</v>
      </c>
      <c r="S12" s="15">
        <v>2</v>
      </c>
      <c r="T12" s="9">
        <v>1</v>
      </c>
      <c r="U12" s="9">
        <v>1</v>
      </c>
      <c r="V12" s="40">
        <f t="shared" si="4"/>
        <v>1</v>
      </c>
    </row>
    <row r="13" spans="1:22" ht="15.75">
      <c r="A13" s="10" t="s">
        <v>58</v>
      </c>
      <c r="B13" s="9">
        <v>3</v>
      </c>
      <c r="C13" s="13">
        <v>8</v>
      </c>
      <c r="D13" s="9">
        <v>17</v>
      </c>
      <c r="E13" s="9">
        <v>4</v>
      </c>
      <c r="F13" s="9">
        <f>SUM(C13:E13)</f>
        <v>29</v>
      </c>
      <c r="G13" s="14">
        <f t="shared" si="1"/>
        <v>0.8620689655172413</v>
      </c>
      <c r="H13" s="9">
        <f t="shared" si="0"/>
        <v>2.6666666666666665</v>
      </c>
      <c r="I13" s="13">
        <v>16</v>
      </c>
      <c r="J13" s="9">
        <v>18</v>
      </c>
      <c r="K13" s="14">
        <f t="shared" si="2"/>
        <v>0.8888888888888888</v>
      </c>
      <c r="L13" s="9">
        <v>1</v>
      </c>
      <c r="M13" s="40">
        <v>13</v>
      </c>
      <c r="N13" s="15">
        <v>17</v>
      </c>
      <c r="O13" s="40">
        <v>5</v>
      </c>
      <c r="P13" s="15">
        <v>11</v>
      </c>
      <c r="Q13" s="9">
        <v>5</v>
      </c>
      <c r="R13" s="41">
        <f t="shared" si="3"/>
        <v>3.6666666666666665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3</v>
      </c>
      <c r="C14" s="13">
        <v>14</v>
      </c>
      <c r="D14" s="9">
        <v>10</v>
      </c>
      <c r="E14" s="9">
        <v>4</v>
      </c>
      <c r="F14" s="9">
        <f>SUM(C14:E14)</f>
        <v>28</v>
      </c>
      <c r="G14" s="14">
        <f t="shared" si="1"/>
        <v>0.8571428571428571</v>
      </c>
      <c r="H14" s="9">
        <f t="shared" si="0"/>
        <v>4.666666666666667</v>
      </c>
      <c r="I14" s="13">
        <v>12</v>
      </c>
      <c r="J14" s="9">
        <v>12</v>
      </c>
      <c r="K14" s="14">
        <f t="shared" si="2"/>
        <v>1</v>
      </c>
      <c r="L14" s="9">
        <v>0</v>
      </c>
      <c r="M14" s="40">
        <v>6</v>
      </c>
      <c r="N14" s="15">
        <v>3</v>
      </c>
      <c r="O14" s="40">
        <v>0</v>
      </c>
      <c r="P14" s="15">
        <v>3</v>
      </c>
      <c r="Q14" s="9">
        <v>4</v>
      </c>
      <c r="R14" s="41">
        <f t="shared" si="3"/>
        <v>1</v>
      </c>
      <c r="S14" s="15">
        <v>4</v>
      </c>
      <c r="T14" s="9">
        <v>3</v>
      </c>
      <c r="U14" s="9">
        <v>0</v>
      </c>
      <c r="V14" s="40">
        <f t="shared" si="4"/>
        <v>2.3333333333333335</v>
      </c>
    </row>
    <row r="15" spans="1:22" ht="15.75">
      <c r="A15" s="10" t="s">
        <v>59</v>
      </c>
      <c r="B15" s="9">
        <v>3</v>
      </c>
      <c r="C15" s="13">
        <v>0</v>
      </c>
      <c r="D15" s="9">
        <v>4</v>
      </c>
      <c r="E15" s="9">
        <v>0</v>
      </c>
      <c r="F15" s="9">
        <f aca="true" t="shared" si="5" ref="F15:F23">SUM(C15:E15)</f>
        <v>4</v>
      </c>
      <c r="G15" s="14">
        <f t="shared" si="1"/>
        <v>1</v>
      </c>
      <c r="H15" s="9">
        <f t="shared" si="0"/>
        <v>0</v>
      </c>
      <c r="I15" s="13">
        <v>8</v>
      </c>
      <c r="J15" s="9">
        <v>8</v>
      </c>
      <c r="K15" s="14">
        <f t="shared" si="2"/>
        <v>1</v>
      </c>
      <c r="L15" s="9">
        <v>0</v>
      </c>
      <c r="M15" s="40">
        <v>2</v>
      </c>
      <c r="N15" s="15">
        <v>1</v>
      </c>
      <c r="O15" s="40">
        <v>0</v>
      </c>
      <c r="P15" s="15">
        <v>1</v>
      </c>
      <c r="Q15" s="9">
        <v>0</v>
      </c>
      <c r="R15" s="41">
        <f t="shared" si="3"/>
        <v>0.3333333333333333</v>
      </c>
      <c r="S15" s="15">
        <v>2</v>
      </c>
      <c r="T15" s="9">
        <v>2</v>
      </c>
      <c r="U15" s="9">
        <v>0</v>
      </c>
      <c r="V15" s="40">
        <f t="shared" si="4"/>
        <v>1.3333333333333333</v>
      </c>
    </row>
    <row r="16" spans="1:22" ht="15.75">
      <c r="A16" s="10" t="s">
        <v>60</v>
      </c>
      <c r="B16" s="9">
        <v>3</v>
      </c>
      <c r="C16" s="13">
        <v>4</v>
      </c>
      <c r="D16" s="9">
        <v>13</v>
      </c>
      <c r="E16" s="9">
        <v>3</v>
      </c>
      <c r="F16" s="9">
        <f t="shared" si="5"/>
        <v>20</v>
      </c>
      <c r="G16" s="14">
        <f t="shared" si="1"/>
        <v>0.85</v>
      </c>
      <c r="H16" s="9">
        <f t="shared" si="0"/>
        <v>1.3333333333333333</v>
      </c>
      <c r="I16" s="13">
        <v>9</v>
      </c>
      <c r="J16" s="9">
        <v>9</v>
      </c>
      <c r="K16" s="14">
        <f t="shared" si="2"/>
        <v>1</v>
      </c>
      <c r="L16" s="9">
        <v>1</v>
      </c>
      <c r="M16" s="40">
        <v>5</v>
      </c>
      <c r="N16" s="15">
        <v>1</v>
      </c>
      <c r="O16" s="40">
        <v>0</v>
      </c>
      <c r="P16" s="15">
        <v>1</v>
      </c>
      <c r="Q16" s="9">
        <v>2</v>
      </c>
      <c r="R16" s="41">
        <f t="shared" si="3"/>
        <v>0.3333333333333333</v>
      </c>
      <c r="S16" s="15">
        <v>1</v>
      </c>
      <c r="T16" s="9">
        <v>3</v>
      </c>
      <c r="U16" s="9">
        <v>3</v>
      </c>
      <c r="V16" s="40">
        <f t="shared" si="4"/>
        <v>1.3333333333333333</v>
      </c>
    </row>
    <row r="17" spans="1:22" ht="15.75">
      <c r="A17" s="10" t="s">
        <v>61</v>
      </c>
      <c r="B17" s="9">
        <v>3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1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2"/>
        <v>#DIV/0!</v>
      </c>
      <c r="L17" s="9">
        <v>0</v>
      </c>
      <c r="M17" s="40">
        <v>0</v>
      </c>
      <c r="N17" s="15">
        <v>22</v>
      </c>
      <c r="O17" s="40">
        <v>2</v>
      </c>
      <c r="P17" s="15">
        <v>16</v>
      </c>
      <c r="Q17" s="9">
        <v>13</v>
      </c>
      <c r="R17" s="41">
        <f t="shared" si="3"/>
        <v>5.333333333333333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0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1"/>
        <v>#DIV/0!</v>
      </c>
      <c r="H18" s="9" t="e">
        <f t="shared" si="0"/>
        <v>#DIV/0!</v>
      </c>
      <c r="I18" s="13">
        <v>0</v>
      </c>
      <c r="J18" s="9">
        <v>0</v>
      </c>
      <c r="K18" s="14" t="e">
        <f t="shared" si="2"/>
        <v>#DIV/0!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0</v>
      </c>
      <c r="R18" s="41" t="e">
        <f t="shared" si="3"/>
        <v>#DIV/0!</v>
      </c>
      <c r="S18" s="15">
        <v>0</v>
      </c>
      <c r="T18" s="9">
        <v>0</v>
      </c>
      <c r="U18" s="9">
        <v>0</v>
      </c>
      <c r="V18" s="40" t="e">
        <f t="shared" si="4"/>
        <v>#DIV/0!</v>
      </c>
    </row>
    <row r="19" spans="1:22" ht="15.75">
      <c r="A19" s="10" t="s">
        <v>63</v>
      </c>
      <c r="B19" s="9">
        <v>3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1"/>
        <v>#DIV/0!</v>
      </c>
      <c r="H19" s="9">
        <f t="shared" si="0"/>
        <v>0</v>
      </c>
      <c r="I19" s="13">
        <v>0</v>
      </c>
      <c r="J19" s="9">
        <v>0</v>
      </c>
      <c r="K19" s="14" t="e">
        <f t="shared" si="2"/>
        <v>#DIV/0!</v>
      </c>
      <c r="L19" s="9">
        <v>0</v>
      </c>
      <c r="M19" s="40">
        <v>0</v>
      </c>
      <c r="N19" s="15">
        <v>8</v>
      </c>
      <c r="O19" s="40">
        <v>0</v>
      </c>
      <c r="P19" s="15">
        <v>9</v>
      </c>
      <c r="Q19" s="9">
        <v>0</v>
      </c>
      <c r="R19" s="41">
        <f t="shared" si="3"/>
        <v>3</v>
      </c>
      <c r="S19" s="15">
        <v>0</v>
      </c>
      <c r="T19" s="9">
        <v>0</v>
      </c>
      <c r="U19" s="9">
        <v>0</v>
      </c>
      <c r="V19" s="40">
        <f t="shared" si="4"/>
        <v>0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1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2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1"/>
        <v>#DIV/0!</v>
      </c>
      <c r="H21" s="9" t="e">
        <f t="shared" si="0"/>
        <v>#DIV/0!</v>
      </c>
      <c r="I21" s="13">
        <v>0</v>
      </c>
      <c r="J21" s="9">
        <v>0</v>
      </c>
      <c r="K21" s="14" t="e">
        <f t="shared" si="2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3"/>
        <v>#DIV/0!</v>
      </c>
      <c r="S21" s="15">
        <v>0</v>
      </c>
      <c r="T21" s="9">
        <v>0</v>
      </c>
      <c r="U21" s="9">
        <v>0</v>
      </c>
      <c r="V21" s="40" t="e">
        <f t="shared" si="4"/>
        <v>#DIV/0!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1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2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1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2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3</v>
      </c>
      <c r="C25" s="20">
        <f>SUM(C10:C24)</f>
        <v>37</v>
      </c>
      <c r="D25" s="34">
        <f>SUM(D10:D24)</f>
        <v>67</v>
      </c>
      <c r="E25" s="34">
        <f>SUM(E10:E24)</f>
        <v>19</v>
      </c>
      <c r="F25" s="19">
        <f>SUM(F10:F24)</f>
        <v>123</v>
      </c>
      <c r="G25" s="39">
        <f t="shared" si="1"/>
        <v>0.8455284552845529</v>
      </c>
      <c r="H25" s="38">
        <f t="shared" si="0"/>
        <v>12.333333333333334</v>
      </c>
      <c r="I25" s="20">
        <f>SUM(I10:I24)</f>
        <v>67</v>
      </c>
      <c r="J25" s="34">
        <f>SUM(J10:J24)</f>
        <v>70</v>
      </c>
      <c r="K25" s="30">
        <f t="shared" si="2"/>
        <v>0.9571428571428572</v>
      </c>
      <c r="L25" s="19">
        <f aca="true" t="shared" si="6" ref="L25:Q25">SUM(L10:L24)</f>
        <v>3</v>
      </c>
      <c r="M25" s="35">
        <f t="shared" si="6"/>
        <v>36</v>
      </c>
      <c r="N25" s="34">
        <f t="shared" si="6"/>
        <v>65</v>
      </c>
      <c r="O25" s="19">
        <f t="shared" si="6"/>
        <v>7</v>
      </c>
      <c r="P25" s="20">
        <f t="shared" si="6"/>
        <v>62</v>
      </c>
      <c r="Q25" s="34">
        <f t="shared" si="6"/>
        <v>31</v>
      </c>
      <c r="R25" s="22">
        <f>(P25)/B25</f>
        <v>20.666666666666668</v>
      </c>
      <c r="S25" s="20">
        <f>SUM(S10:S24)</f>
        <v>9</v>
      </c>
      <c r="T25" s="19">
        <f>SUM(T10:T24)</f>
        <v>10</v>
      </c>
      <c r="U25" s="19">
        <f>SUM(U10:U24)</f>
        <v>5</v>
      </c>
      <c r="V25" s="35">
        <f>(S25)/B25</f>
        <v>3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30</v>
      </c>
      <c r="D28" s="9">
        <v>56</v>
      </c>
      <c r="E28" s="9">
        <v>7</v>
      </c>
      <c r="F28" s="9">
        <f>SUM(C28:E28)</f>
        <v>93</v>
      </c>
      <c r="G28" s="14">
        <f>((C28+D28)/F28)</f>
        <v>0.9247311827956989</v>
      </c>
      <c r="H28" s="42">
        <f>(C28/B10)</f>
        <v>10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0</v>
      </c>
      <c r="D29" s="9">
        <v>0</v>
      </c>
      <c r="E29" s="9">
        <v>0</v>
      </c>
      <c r="F29" s="9">
        <f>SUM(C29:E29)</f>
        <v>0</v>
      </c>
      <c r="G29" s="14" t="e">
        <f>((C29+D29)/F29)</f>
        <v>#DIV/0!</v>
      </c>
      <c r="H29" s="44">
        <f>(C29/B19)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0</v>
      </c>
      <c r="D30" s="33">
        <v>0</v>
      </c>
      <c r="E30" s="33">
        <v>0</v>
      </c>
      <c r="F30" s="9">
        <v>0</v>
      </c>
      <c r="G30" s="14" t="e">
        <f>((C30+D30)/F30)</f>
        <v>#DIV/0!</v>
      </c>
      <c r="H30" s="44" t="e">
        <f>(C30/B11)</f>
        <v>#DIV/0!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30</v>
      </c>
      <c r="D32" s="29">
        <f>SUM(D28:D31)</f>
        <v>56</v>
      </c>
      <c r="E32" s="29">
        <f>SUM(E28:E31)</f>
        <v>7</v>
      </c>
      <c r="F32" s="29">
        <f>SUM(C32:E32)</f>
        <v>93</v>
      </c>
      <c r="G32" s="30">
        <f>((C32+D32)/F32)</f>
        <v>0.9247311827956989</v>
      </c>
      <c r="H32" s="19" t="e">
        <f>SUM(H28:H31)</f>
        <v>#DIV/0!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O22" sqref="O22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6</v>
      </c>
      <c r="E1" s="53" t="s">
        <v>91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25</v>
      </c>
      <c r="C2" s="4">
        <v>12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25</v>
      </c>
      <c r="C3" s="4">
        <v>9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75</v>
      </c>
      <c r="C6" s="6">
        <f>SUM(C1:C5)</f>
        <v>27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3</v>
      </c>
      <c r="C10" s="13">
        <v>2</v>
      </c>
      <c r="D10" s="9">
        <v>8</v>
      </c>
      <c r="E10" s="9">
        <v>0</v>
      </c>
      <c r="F10" s="9">
        <f>SUM(C10:E10)</f>
        <v>10</v>
      </c>
      <c r="G10" s="14">
        <f>((C10+D10)/F10)</f>
        <v>1</v>
      </c>
      <c r="H10" s="9">
        <f aca="true" t="shared" si="0" ref="H10:H25">(C10/B10)</f>
        <v>0.6666666666666666</v>
      </c>
      <c r="I10" s="13">
        <v>6</v>
      </c>
      <c r="J10" s="9">
        <v>6</v>
      </c>
      <c r="K10" s="14">
        <f aca="true" t="shared" si="1" ref="K10:K25">(I10/J10)</f>
        <v>1</v>
      </c>
      <c r="L10" s="9">
        <v>2</v>
      </c>
      <c r="M10" s="40">
        <v>0</v>
      </c>
      <c r="N10" s="15">
        <v>5</v>
      </c>
      <c r="O10" s="40">
        <v>0</v>
      </c>
      <c r="P10" s="15">
        <v>4</v>
      </c>
      <c r="Q10" s="9">
        <v>0</v>
      </c>
      <c r="R10" s="41">
        <f>P10/B10</f>
        <v>1.3333333333333333</v>
      </c>
      <c r="S10" s="15">
        <v>0</v>
      </c>
      <c r="T10" s="9">
        <v>0</v>
      </c>
      <c r="U10" s="9">
        <v>0</v>
      </c>
      <c r="V10" s="40">
        <f>(S10+T10)/B10</f>
        <v>0</v>
      </c>
    </row>
    <row r="11" spans="1:22" ht="15.75">
      <c r="A11" s="10" t="s">
        <v>56</v>
      </c>
      <c r="B11" s="9">
        <v>1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>
        <f t="shared" si="0"/>
        <v>0</v>
      </c>
      <c r="I11" s="13">
        <v>0</v>
      </c>
      <c r="J11" s="9">
        <v>0</v>
      </c>
      <c r="K11" s="14" t="e">
        <f t="shared" si="1"/>
        <v>#DIV/0!</v>
      </c>
      <c r="L11" s="9">
        <v>0</v>
      </c>
      <c r="M11" s="40">
        <v>0</v>
      </c>
      <c r="N11" s="15">
        <v>2</v>
      </c>
      <c r="O11" s="40">
        <v>1</v>
      </c>
      <c r="P11" s="15">
        <v>0</v>
      </c>
      <c r="Q11" s="9">
        <v>0</v>
      </c>
      <c r="R11" s="41">
        <f aca="true" t="shared" si="3" ref="R11:R23">P11/B11</f>
        <v>0</v>
      </c>
      <c r="S11" s="15">
        <v>0</v>
      </c>
      <c r="T11" s="9">
        <v>0</v>
      </c>
      <c r="U11" s="9">
        <v>0</v>
      </c>
      <c r="V11" s="40">
        <f aca="true" t="shared" si="4" ref="V11:V23">(S11+T11)/B11</f>
        <v>0</v>
      </c>
    </row>
    <row r="12" spans="1:22" ht="15.75">
      <c r="A12" s="10" t="s">
        <v>57</v>
      </c>
      <c r="B12" s="9">
        <v>3</v>
      </c>
      <c r="C12" s="13">
        <v>11</v>
      </c>
      <c r="D12" s="9">
        <v>8</v>
      </c>
      <c r="E12" s="9">
        <v>0</v>
      </c>
      <c r="F12" s="9">
        <f>SUM(C12:E12)</f>
        <v>19</v>
      </c>
      <c r="G12" s="14">
        <f t="shared" si="2"/>
        <v>1</v>
      </c>
      <c r="H12" s="9">
        <f t="shared" si="0"/>
        <v>3.6666666666666665</v>
      </c>
      <c r="I12" s="13">
        <v>8</v>
      </c>
      <c r="J12" s="9">
        <v>9</v>
      </c>
      <c r="K12" s="14">
        <f t="shared" si="1"/>
        <v>0.8888888888888888</v>
      </c>
      <c r="L12" s="9">
        <v>1</v>
      </c>
      <c r="M12" s="40">
        <v>8</v>
      </c>
      <c r="N12" s="15">
        <v>9</v>
      </c>
      <c r="O12" s="40">
        <v>0</v>
      </c>
      <c r="P12" s="15">
        <v>9</v>
      </c>
      <c r="Q12" s="9">
        <v>2</v>
      </c>
      <c r="R12" s="41">
        <f t="shared" si="3"/>
        <v>3</v>
      </c>
      <c r="S12" s="15">
        <v>0</v>
      </c>
      <c r="T12" s="9">
        <v>0</v>
      </c>
      <c r="U12" s="9">
        <v>0</v>
      </c>
      <c r="V12" s="40">
        <f t="shared" si="4"/>
        <v>0</v>
      </c>
    </row>
    <row r="13" spans="1:22" ht="15.75">
      <c r="A13" s="10" t="s">
        <v>58</v>
      </c>
      <c r="B13" s="9">
        <v>3</v>
      </c>
      <c r="C13" s="13">
        <v>5</v>
      </c>
      <c r="D13" s="9">
        <v>3</v>
      </c>
      <c r="E13" s="9">
        <v>4</v>
      </c>
      <c r="F13" s="9">
        <f>SUM(C13:E13)</f>
        <v>12</v>
      </c>
      <c r="G13" s="14">
        <f t="shared" si="2"/>
        <v>0.6666666666666666</v>
      </c>
      <c r="H13" s="9">
        <f t="shared" si="0"/>
        <v>1.6666666666666667</v>
      </c>
      <c r="I13" s="13">
        <v>19</v>
      </c>
      <c r="J13" s="9">
        <v>21</v>
      </c>
      <c r="K13" s="14">
        <f t="shared" si="1"/>
        <v>0.9047619047619048</v>
      </c>
      <c r="L13" s="9">
        <v>7</v>
      </c>
      <c r="M13" s="40">
        <v>17</v>
      </c>
      <c r="N13" s="15">
        <v>7</v>
      </c>
      <c r="O13" s="40">
        <v>0</v>
      </c>
      <c r="P13" s="15">
        <v>8</v>
      </c>
      <c r="Q13" s="9">
        <v>2</v>
      </c>
      <c r="R13" s="41">
        <f t="shared" si="3"/>
        <v>2.6666666666666665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3</v>
      </c>
      <c r="C14" s="13">
        <v>2</v>
      </c>
      <c r="D14" s="9">
        <v>3</v>
      </c>
      <c r="E14" s="9">
        <v>1</v>
      </c>
      <c r="F14" s="9">
        <f>SUM(C14:E14)</f>
        <v>6</v>
      </c>
      <c r="G14" s="14">
        <f t="shared" si="2"/>
        <v>0.8333333333333334</v>
      </c>
      <c r="H14" s="9">
        <f t="shared" si="0"/>
        <v>0.6666666666666666</v>
      </c>
      <c r="I14" s="13">
        <v>11</v>
      </c>
      <c r="J14" s="9">
        <v>11</v>
      </c>
      <c r="K14" s="14">
        <f t="shared" si="1"/>
        <v>1</v>
      </c>
      <c r="L14" s="9">
        <v>1</v>
      </c>
      <c r="M14" s="40">
        <v>7</v>
      </c>
      <c r="N14" s="15">
        <v>3</v>
      </c>
      <c r="O14" s="40">
        <v>0</v>
      </c>
      <c r="P14" s="15">
        <v>1</v>
      </c>
      <c r="Q14" s="9">
        <v>0</v>
      </c>
      <c r="R14" s="41">
        <f t="shared" si="3"/>
        <v>0.3333333333333333</v>
      </c>
      <c r="S14" s="15">
        <v>2</v>
      </c>
      <c r="T14" s="9">
        <v>1</v>
      </c>
      <c r="U14" s="9">
        <v>1</v>
      </c>
      <c r="V14" s="40">
        <f t="shared" si="4"/>
        <v>1</v>
      </c>
    </row>
    <row r="15" spans="1:22" ht="15.75">
      <c r="A15" s="10" t="s">
        <v>59</v>
      </c>
      <c r="B15" s="9">
        <v>3</v>
      </c>
      <c r="C15" s="13">
        <v>1</v>
      </c>
      <c r="D15" s="9">
        <v>3</v>
      </c>
      <c r="E15" s="9">
        <v>1</v>
      </c>
      <c r="F15" s="9">
        <f aca="true" t="shared" si="5" ref="F15:F23">SUM(C15:E15)</f>
        <v>5</v>
      </c>
      <c r="G15" s="14">
        <f t="shared" si="2"/>
        <v>0.8</v>
      </c>
      <c r="H15" s="9">
        <f t="shared" si="0"/>
        <v>0.3333333333333333</v>
      </c>
      <c r="I15" s="13">
        <v>9</v>
      </c>
      <c r="J15" s="9">
        <v>10</v>
      </c>
      <c r="K15" s="14">
        <f t="shared" si="1"/>
        <v>0.9</v>
      </c>
      <c r="L15" s="9">
        <v>1</v>
      </c>
      <c r="M15" s="40">
        <v>9</v>
      </c>
      <c r="N15" s="15">
        <v>7</v>
      </c>
      <c r="O15" s="40">
        <v>0</v>
      </c>
      <c r="P15" s="15">
        <v>3</v>
      </c>
      <c r="Q15" s="9">
        <v>2</v>
      </c>
      <c r="R15" s="41">
        <f t="shared" si="3"/>
        <v>1</v>
      </c>
      <c r="S15" s="15">
        <v>0</v>
      </c>
      <c r="T15" s="9">
        <v>4</v>
      </c>
      <c r="U15" s="9">
        <v>0</v>
      </c>
      <c r="V15" s="40">
        <f t="shared" si="4"/>
        <v>1.3333333333333333</v>
      </c>
    </row>
    <row r="16" spans="1:22" ht="15.75">
      <c r="A16" s="10" t="s">
        <v>60</v>
      </c>
      <c r="B16" s="9">
        <v>3</v>
      </c>
      <c r="C16" s="13">
        <v>5</v>
      </c>
      <c r="D16" s="9">
        <v>10</v>
      </c>
      <c r="E16" s="9">
        <v>4</v>
      </c>
      <c r="F16" s="9">
        <f t="shared" si="5"/>
        <v>19</v>
      </c>
      <c r="G16" s="14">
        <f t="shared" si="2"/>
        <v>0.7894736842105263</v>
      </c>
      <c r="H16" s="9">
        <f t="shared" si="0"/>
        <v>1.6666666666666667</v>
      </c>
      <c r="I16" s="13">
        <v>2</v>
      </c>
      <c r="J16" s="9">
        <v>3</v>
      </c>
      <c r="K16" s="14">
        <f t="shared" si="1"/>
        <v>0.6666666666666666</v>
      </c>
      <c r="L16" s="9">
        <v>0</v>
      </c>
      <c r="M16" s="40">
        <v>2</v>
      </c>
      <c r="N16" s="15">
        <v>4</v>
      </c>
      <c r="O16" s="40">
        <v>0</v>
      </c>
      <c r="P16" s="15">
        <v>1</v>
      </c>
      <c r="Q16" s="9">
        <v>1</v>
      </c>
      <c r="R16" s="41">
        <f t="shared" si="3"/>
        <v>0.3333333333333333</v>
      </c>
      <c r="S16" s="15">
        <v>3</v>
      </c>
      <c r="T16" s="9">
        <v>0</v>
      </c>
      <c r="U16" s="9">
        <v>0</v>
      </c>
      <c r="V16" s="40">
        <f t="shared" si="4"/>
        <v>1</v>
      </c>
    </row>
    <row r="17" spans="1:22" ht="15.75">
      <c r="A17" s="10" t="s">
        <v>61</v>
      </c>
      <c r="B17" s="9">
        <v>3</v>
      </c>
      <c r="C17" s="13">
        <v>0</v>
      </c>
      <c r="D17" s="9">
        <v>0</v>
      </c>
      <c r="E17" s="9">
        <v>1</v>
      </c>
      <c r="F17" s="9">
        <f t="shared" si="5"/>
        <v>1</v>
      </c>
      <c r="G17" s="14">
        <f t="shared" si="2"/>
        <v>0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10</v>
      </c>
      <c r="O17" s="40">
        <v>0</v>
      </c>
      <c r="P17" s="15">
        <v>9</v>
      </c>
      <c r="Q17" s="9">
        <v>0</v>
      </c>
      <c r="R17" s="41">
        <f t="shared" si="3"/>
        <v>3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1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>
        <f t="shared" si="0"/>
        <v>0</v>
      </c>
      <c r="I18" s="13">
        <v>3</v>
      </c>
      <c r="J18" s="9">
        <v>4</v>
      </c>
      <c r="K18" s="14">
        <f t="shared" si="1"/>
        <v>0.75</v>
      </c>
      <c r="L18" s="9">
        <v>0</v>
      </c>
      <c r="M18" s="40">
        <v>3</v>
      </c>
      <c r="N18" s="15">
        <v>0</v>
      </c>
      <c r="O18" s="40">
        <v>0</v>
      </c>
      <c r="P18" s="15">
        <v>0</v>
      </c>
      <c r="Q18" s="9">
        <v>0</v>
      </c>
      <c r="R18" s="41">
        <f t="shared" si="3"/>
        <v>0</v>
      </c>
      <c r="S18" s="15">
        <v>0</v>
      </c>
      <c r="T18" s="9">
        <v>0</v>
      </c>
      <c r="U18" s="9">
        <v>0</v>
      </c>
      <c r="V18" s="40">
        <f t="shared" si="4"/>
        <v>0</v>
      </c>
    </row>
    <row r="19" spans="1:22" ht="15.75">
      <c r="A19" s="10" t="s">
        <v>63</v>
      </c>
      <c r="B19" s="9">
        <v>3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>
        <f t="shared" si="0"/>
        <v>0</v>
      </c>
      <c r="I19" s="13">
        <v>3</v>
      </c>
      <c r="J19" s="9">
        <v>3</v>
      </c>
      <c r="K19" s="14">
        <f t="shared" si="1"/>
        <v>1</v>
      </c>
      <c r="L19" s="9">
        <v>0</v>
      </c>
      <c r="M19" s="40">
        <v>1</v>
      </c>
      <c r="N19" s="15">
        <v>8</v>
      </c>
      <c r="O19" s="40">
        <v>0</v>
      </c>
      <c r="P19" s="15">
        <v>3</v>
      </c>
      <c r="Q19" s="9">
        <v>0</v>
      </c>
      <c r="R19" s="41">
        <f t="shared" si="3"/>
        <v>1</v>
      </c>
      <c r="S19" s="15">
        <v>0</v>
      </c>
      <c r="T19" s="9">
        <v>0</v>
      </c>
      <c r="U19" s="9">
        <v>0</v>
      </c>
      <c r="V19" s="40">
        <f t="shared" si="4"/>
        <v>0</v>
      </c>
    </row>
    <row r="20" spans="1:22" ht="15.75">
      <c r="A20" s="10" t="s">
        <v>64</v>
      </c>
      <c r="B20" s="9">
        <v>1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>
        <f t="shared" si="0"/>
        <v>0</v>
      </c>
      <c r="I20" s="13">
        <v>2</v>
      </c>
      <c r="J20" s="9">
        <v>3</v>
      </c>
      <c r="K20" s="14">
        <f t="shared" si="1"/>
        <v>0.6666666666666666</v>
      </c>
      <c r="L20" s="9">
        <v>0</v>
      </c>
      <c r="M20" s="40">
        <v>2</v>
      </c>
      <c r="N20" s="15">
        <v>0</v>
      </c>
      <c r="O20" s="40">
        <v>0</v>
      </c>
      <c r="P20" s="15">
        <v>0</v>
      </c>
      <c r="Q20" s="9">
        <v>0</v>
      </c>
      <c r="R20" s="41">
        <f t="shared" si="3"/>
        <v>0</v>
      </c>
      <c r="S20" s="15">
        <v>0</v>
      </c>
      <c r="T20" s="9">
        <v>0</v>
      </c>
      <c r="U20" s="9">
        <v>0</v>
      </c>
      <c r="V20" s="40">
        <f t="shared" si="4"/>
        <v>0</v>
      </c>
    </row>
    <row r="21" spans="1:22" ht="15.75">
      <c r="A21" s="10" t="s">
        <v>66</v>
      </c>
      <c r="B21" s="9">
        <v>2</v>
      </c>
      <c r="C21" s="13">
        <v>3</v>
      </c>
      <c r="D21" s="9">
        <v>3</v>
      </c>
      <c r="E21" s="9">
        <v>0</v>
      </c>
      <c r="F21" s="9">
        <f t="shared" si="5"/>
        <v>6</v>
      </c>
      <c r="G21" s="14">
        <f t="shared" si="2"/>
        <v>1</v>
      </c>
      <c r="H21" s="9">
        <f t="shared" si="0"/>
        <v>1.5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2</v>
      </c>
      <c r="O21" s="40">
        <v>0</v>
      </c>
      <c r="P21" s="15">
        <v>1</v>
      </c>
      <c r="Q21" s="9">
        <v>1</v>
      </c>
      <c r="R21" s="41">
        <f t="shared" si="3"/>
        <v>0.5</v>
      </c>
      <c r="S21" s="15">
        <v>0</v>
      </c>
      <c r="T21" s="9">
        <v>0</v>
      </c>
      <c r="U21" s="9">
        <v>0</v>
      </c>
      <c r="V21" s="40">
        <f t="shared" si="4"/>
        <v>0</v>
      </c>
    </row>
    <row r="22" spans="1:22" ht="15.75">
      <c r="A22" s="10" t="s">
        <v>67</v>
      </c>
      <c r="B22" s="9">
        <v>1</v>
      </c>
      <c r="C22" s="13">
        <v>0</v>
      </c>
      <c r="D22" s="9">
        <v>1</v>
      </c>
      <c r="E22" s="9">
        <v>0</v>
      </c>
      <c r="F22" s="9">
        <f t="shared" si="5"/>
        <v>1</v>
      </c>
      <c r="G22" s="14">
        <f t="shared" si="2"/>
        <v>1</v>
      </c>
      <c r="H22" s="9">
        <f t="shared" si="0"/>
        <v>0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1</v>
      </c>
      <c r="O22" s="40">
        <v>0</v>
      </c>
      <c r="P22" s="15">
        <v>0</v>
      </c>
      <c r="Q22" s="9">
        <v>0</v>
      </c>
      <c r="R22" s="41">
        <f t="shared" si="3"/>
        <v>0</v>
      </c>
      <c r="S22" s="15">
        <v>0</v>
      </c>
      <c r="T22" s="9">
        <v>0</v>
      </c>
      <c r="U22" s="9">
        <v>0</v>
      </c>
      <c r="V22" s="40">
        <f t="shared" si="4"/>
        <v>0</v>
      </c>
    </row>
    <row r="23" spans="1:22" ht="15.75">
      <c r="A23" s="10" t="s">
        <v>69</v>
      </c>
      <c r="B23" s="9">
        <v>1</v>
      </c>
      <c r="C23" s="13">
        <v>0</v>
      </c>
      <c r="D23" s="9">
        <v>1</v>
      </c>
      <c r="E23" s="9">
        <v>0</v>
      </c>
      <c r="F23" s="9">
        <f t="shared" si="5"/>
        <v>1</v>
      </c>
      <c r="G23" s="14">
        <f t="shared" si="2"/>
        <v>1</v>
      </c>
      <c r="H23" s="9">
        <f t="shared" si="0"/>
        <v>0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>
        <f t="shared" si="3"/>
        <v>0</v>
      </c>
      <c r="S23" s="15">
        <v>0</v>
      </c>
      <c r="T23" s="9">
        <v>0</v>
      </c>
      <c r="U23" s="9">
        <v>0</v>
      </c>
      <c r="V23" s="40">
        <f t="shared" si="4"/>
        <v>0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3</v>
      </c>
      <c r="C25" s="20">
        <f>SUM(C10:C24)</f>
        <v>29</v>
      </c>
      <c r="D25" s="34">
        <f>SUM(D10:D24)</f>
        <v>40</v>
      </c>
      <c r="E25" s="34">
        <f>SUM(E10:E24)</f>
        <v>11</v>
      </c>
      <c r="F25" s="19">
        <f>SUM(F10:F24)</f>
        <v>80</v>
      </c>
      <c r="G25" s="39">
        <f t="shared" si="2"/>
        <v>0.8625</v>
      </c>
      <c r="H25" s="38">
        <f t="shared" si="0"/>
        <v>9.666666666666666</v>
      </c>
      <c r="I25" s="20">
        <f>SUM(I10:I24)</f>
        <v>63</v>
      </c>
      <c r="J25" s="34">
        <f>SUM(J10:J24)</f>
        <v>70</v>
      </c>
      <c r="K25" s="30">
        <f t="shared" si="1"/>
        <v>0.9</v>
      </c>
      <c r="L25" s="19">
        <f aca="true" t="shared" si="6" ref="L25:Q25">SUM(L10:L24)</f>
        <v>12</v>
      </c>
      <c r="M25" s="35">
        <f t="shared" si="6"/>
        <v>49</v>
      </c>
      <c r="N25" s="34">
        <f t="shared" si="6"/>
        <v>58</v>
      </c>
      <c r="O25" s="19">
        <f t="shared" si="6"/>
        <v>1</v>
      </c>
      <c r="P25" s="20">
        <f t="shared" si="6"/>
        <v>39</v>
      </c>
      <c r="Q25" s="34">
        <f t="shared" si="6"/>
        <v>8</v>
      </c>
      <c r="R25" s="22">
        <f>(P25)/B25</f>
        <v>13</v>
      </c>
      <c r="S25" s="20">
        <f>SUM(S10:S24)</f>
        <v>5</v>
      </c>
      <c r="T25" s="19">
        <f>SUM(T10:T24)</f>
        <v>5</v>
      </c>
      <c r="U25" s="19">
        <f>SUM(U10:U24)</f>
        <v>1</v>
      </c>
      <c r="V25" s="35">
        <f>(S25)/B25</f>
        <v>1.6666666666666667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23</v>
      </c>
      <c r="D28" s="9">
        <v>28</v>
      </c>
      <c r="E28" s="9">
        <v>0</v>
      </c>
      <c r="F28" s="9">
        <f>SUM(C28:E28)</f>
        <v>51</v>
      </c>
      <c r="G28" s="14">
        <f>((C28+D28)/F28)</f>
        <v>1</v>
      </c>
      <c r="H28" s="42">
        <f>(C28/B10)</f>
        <v>7.666666666666667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0</v>
      </c>
      <c r="D29" s="9">
        <v>0</v>
      </c>
      <c r="E29" s="9">
        <v>0</v>
      </c>
      <c r="F29" s="9">
        <f>SUM(C29:E29)</f>
        <v>0</v>
      </c>
      <c r="G29" s="14" t="e">
        <f>((C29+D29)/F29)</f>
        <v>#DIV/0!</v>
      </c>
      <c r="H29" s="44">
        <f>(C29/B19)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0</v>
      </c>
      <c r="D30" s="33">
        <v>0</v>
      </c>
      <c r="E30" s="33">
        <v>0</v>
      </c>
      <c r="F30" s="9">
        <v>0</v>
      </c>
      <c r="G30" s="14" t="e">
        <f>((C30+D30)/F30)</f>
        <v>#DIV/0!</v>
      </c>
      <c r="H30" s="44">
        <f>(C30/B11)</f>
        <v>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2</v>
      </c>
      <c r="D31" s="33">
        <v>1</v>
      </c>
      <c r="E31" s="33">
        <v>0</v>
      </c>
      <c r="F31" s="37">
        <v>0</v>
      </c>
      <c r="G31" s="36">
        <v>1</v>
      </c>
      <c r="H31" s="43">
        <f>(C31/B20)</f>
        <v>2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25</v>
      </c>
      <c r="D32" s="29">
        <f>SUM(D28:D31)</f>
        <v>29</v>
      </c>
      <c r="E32" s="29">
        <f>SUM(E28:E31)</f>
        <v>0</v>
      </c>
      <c r="F32" s="29">
        <f>SUM(C32:E32)</f>
        <v>54</v>
      </c>
      <c r="G32" s="30">
        <f>((C32+D32)/F32)</f>
        <v>1</v>
      </c>
      <c r="H32" s="19">
        <f>SUM(H28:H31)</f>
        <v>9.666666666666668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8">
      <selection activeCell="H28" sqref="H28:H29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12</v>
      </c>
      <c r="E1" s="53" t="s">
        <v>92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25</v>
      </c>
      <c r="C2" s="4">
        <v>13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/>
      <c r="C3" s="4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50</v>
      </c>
      <c r="C6" s="6">
        <f>SUM(C1:C5)</f>
        <v>25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2</v>
      </c>
      <c r="C10" s="13">
        <v>2</v>
      </c>
      <c r="D10" s="9">
        <v>0</v>
      </c>
      <c r="E10" s="9">
        <v>0</v>
      </c>
      <c r="F10" s="9">
        <f>SUM(C10:E10)</f>
        <v>2</v>
      </c>
      <c r="G10" s="14">
        <f>((C10+D10)/F10)</f>
        <v>1</v>
      </c>
      <c r="H10" s="9">
        <f aca="true" t="shared" si="0" ref="H10:H25">(C10/B10)</f>
        <v>1</v>
      </c>
      <c r="I10" s="13">
        <v>8</v>
      </c>
      <c r="J10" s="9">
        <v>8</v>
      </c>
      <c r="K10" s="14">
        <f aca="true" t="shared" si="1" ref="K10:K25">(I10/J10)</f>
        <v>1</v>
      </c>
      <c r="L10" s="9">
        <v>1</v>
      </c>
      <c r="M10" s="40">
        <v>5</v>
      </c>
      <c r="N10" s="15">
        <v>1</v>
      </c>
      <c r="O10" s="40">
        <v>0</v>
      </c>
      <c r="P10" s="15">
        <v>1</v>
      </c>
      <c r="Q10" s="9">
        <v>0</v>
      </c>
      <c r="R10" s="41">
        <f>P10/B10</f>
        <v>0.5</v>
      </c>
      <c r="S10" s="15">
        <v>0</v>
      </c>
      <c r="T10" s="9">
        <v>0</v>
      </c>
      <c r="U10" s="9">
        <v>0</v>
      </c>
      <c r="V10" s="40">
        <f>(S10+T10)/B10</f>
        <v>0</v>
      </c>
    </row>
    <row r="11" spans="1:22" ht="15.75">
      <c r="A11" s="10" t="s">
        <v>56</v>
      </c>
      <c r="B11" s="9">
        <v>2</v>
      </c>
      <c r="C11" s="13">
        <v>2</v>
      </c>
      <c r="D11" s="9">
        <v>0</v>
      </c>
      <c r="E11" s="9">
        <v>0</v>
      </c>
      <c r="F11" s="9">
        <f>SUM(C11:E11)</f>
        <v>2</v>
      </c>
      <c r="G11" s="14">
        <f aca="true" t="shared" si="2" ref="G11:G25">((C11+D11)/F11)</f>
        <v>1</v>
      </c>
      <c r="H11" s="9">
        <f t="shared" si="0"/>
        <v>1</v>
      </c>
      <c r="I11" s="13">
        <v>3</v>
      </c>
      <c r="J11" s="9">
        <v>6</v>
      </c>
      <c r="K11" s="14">
        <f t="shared" si="1"/>
        <v>0.5</v>
      </c>
      <c r="L11" s="9">
        <v>1</v>
      </c>
      <c r="M11" s="40">
        <v>3</v>
      </c>
      <c r="N11" s="15">
        <v>0</v>
      </c>
      <c r="O11" s="40">
        <v>0</v>
      </c>
      <c r="P11" s="15">
        <v>1</v>
      </c>
      <c r="Q11" s="9">
        <v>0</v>
      </c>
      <c r="R11" s="41">
        <f aca="true" t="shared" si="3" ref="R11:R23">P11/B11</f>
        <v>0.5</v>
      </c>
      <c r="S11" s="15">
        <v>0</v>
      </c>
      <c r="T11" s="9">
        <v>0</v>
      </c>
      <c r="U11" s="9">
        <v>0</v>
      </c>
      <c r="V11" s="40">
        <f aca="true" t="shared" si="4" ref="V11:V23">(S11+T11)/B11</f>
        <v>0</v>
      </c>
    </row>
    <row r="12" spans="1:22" ht="15.75">
      <c r="A12" s="10" t="s">
        <v>57</v>
      </c>
      <c r="B12" s="9">
        <v>2</v>
      </c>
      <c r="C12" s="13">
        <v>7</v>
      </c>
      <c r="D12" s="9">
        <v>1</v>
      </c>
      <c r="E12" s="9">
        <v>1</v>
      </c>
      <c r="F12" s="9">
        <f>SUM(C12:E12)</f>
        <v>9</v>
      </c>
      <c r="G12" s="14">
        <f t="shared" si="2"/>
        <v>0.8888888888888888</v>
      </c>
      <c r="H12" s="9">
        <f t="shared" si="0"/>
        <v>3.5</v>
      </c>
      <c r="I12" s="13">
        <v>2</v>
      </c>
      <c r="J12" s="9">
        <v>2</v>
      </c>
      <c r="K12" s="14">
        <f t="shared" si="1"/>
        <v>1</v>
      </c>
      <c r="L12" s="9">
        <v>0</v>
      </c>
      <c r="M12" s="40">
        <v>0</v>
      </c>
      <c r="N12" s="15">
        <v>5</v>
      </c>
      <c r="O12" s="40">
        <v>0</v>
      </c>
      <c r="P12" s="15">
        <v>3</v>
      </c>
      <c r="Q12" s="9">
        <v>0</v>
      </c>
      <c r="R12" s="41">
        <f t="shared" si="3"/>
        <v>1.5</v>
      </c>
      <c r="S12" s="15">
        <v>1</v>
      </c>
      <c r="T12" s="9">
        <v>0</v>
      </c>
      <c r="U12" s="9">
        <v>0</v>
      </c>
      <c r="V12" s="40">
        <f t="shared" si="4"/>
        <v>0.5</v>
      </c>
    </row>
    <row r="13" spans="1:22" ht="15.75">
      <c r="A13" s="10" t="s">
        <v>58</v>
      </c>
      <c r="B13" s="9">
        <v>2</v>
      </c>
      <c r="C13" s="13">
        <v>2</v>
      </c>
      <c r="D13" s="9">
        <v>1</v>
      </c>
      <c r="E13" s="9">
        <v>1</v>
      </c>
      <c r="F13" s="9">
        <f>SUM(C13:E13)</f>
        <v>4</v>
      </c>
      <c r="G13" s="14">
        <f t="shared" si="2"/>
        <v>0.75</v>
      </c>
      <c r="H13" s="9">
        <f t="shared" si="0"/>
        <v>1</v>
      </c>
      <c r="I13" s="13">
        <v>12</v>
      </c>
      <c r="J13" s="9">
        <v>15</v>
      </c>
      <c r="K13" s="14">
        <f t="shared" si="1"/>
        <v>0.8</v>
      </c>
      <c r="L13" s="9">
        <v>5</v>
      </c>
      <c r="M13" s="40">
        <v>12</v>
      </c>
      <c r="N13" s="15">
        <v>5</v>
      </c>
      <c r="O13" s="40">
        <v>0</v>
      </c>
      <c r="P13" s="15">
        <v>2</v>
      </c>
      <c r="Q13" s="9">
        <v>0</v>
      </c>
      <c r="R13" s="41">
        <f t="shared" si="3"/>
        <v>1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2</v>
      </c>
      <c r="C14" s="13">
        <v>3</v>
      </c>
      <c r="D14" s="9">
        <v>1</v>
      </c>
      <c r="E14" s="9">
        <v>1</v>
      </c>
      <c r="F14" s="9">
        <f>SUM(C14:E14)</f>
        <v>5</v>
      </c>
      <c r="G14" s="14">
        <f t="shared" si="2"/>
        <v>0.8</v>
      </c>
      <c r="H14" s="9">
        <f t="shared" si="0"/>
        <v>1.5</v>
      </c>
      <c r="I14" s="13">
        <v>4</v>
      </c>
      <c r="J14" s="9">
        <v>7</v>
      </c>
      <c r="K14" s="14">
        <f t="shared" si="1"/>
        <v>0.5714285714285714</v>
      </c>
      <c r="L14" s="9">
        <v>0</v>
      </c>
      <c r="M14" s="40">
        <v>4</v>
      </c>
      <c r="N14" s="15">
        <v>1</v>
      </c>
      <c r="O14" s="40">
        <v>0</v>
      </c>
      <c r="P14" s="15">
        <v>1</v>
      </c>
      <c r="Q14" s="9">
        <v>0</v>
      </c>
      <c r="R14" s="41">
        <f t="shared" si="3"/>
        <v>0.5</v>
      </c>
      <c r="S14" s="15">
        <v>1</v>
      </c>
      <c r="T14" s="9">
        <v>1</v>
      </c>
      <c r="U14" s="9">
        <v>0</v>
      </c>
      <c r="V14" s="40">
        <f t="shared" si="4"/>
        <v>1</v>
      </c>
    </row>
    <row r="15" spans="1:22" ht="15.75">
      <c r="A15" s="10" t="s">
        <v>59</v>
      </c>
      <c r="B15" s="9">
        <v>2</v>
      </c>
      <c r="C15" s="13">
        <v>2</v>
      </c>
      <c r="D15" s="9">
        <v>0</v>
      </c>
      <c r="E15" s="9">
        <v>1</v>
      </c>
      <c r="F15" s="9">
        <f aca="true" t="shared" si="5" ref="F15:F23">SUM(C15:E15)</f>
        <v>3</v>
      </c>
      <c r="G15" s="14">
        <f t="shared" si="2"/>
        <v>0.6666666666666666</v>
      </c>
      <c r="H15" s="9">
        <f t="shared" si="0"/>
        <v>1</v>
      </c>
      <c r="I15" s="13">
        <v>3</v>
      </c>
      <c r="J15" s="9">
        <v>3</v>
      </c>
      <c r="K15" s="14">
        <f t="shared" si="1"/>
        <v>1</v>
      </c>
      <c r="L15" s="9">
        <v>0</v>
      </c>
      <c r="M15" s="40">
        <v>4</v>
      </c>
      <c r="N15" s="15">
        <v>2</v>
      </c>
      <c r="O15" s="40">
        <v>0</v>
      </c>
      <c r="P15" s="15">
        <v>0</v>
      </c>
      <c r="Q15" s="9">
        <v>0</v>
      </c>
      <c r="R15" s="41">
        <f t="shared" si="3"/>
        <v>0</v>
      </c>
      <c r="S15" s="15">
        <v>1</v>
      </c>
      <c r="T15" s="9">
        <v>1</v>
      </c>
      <c r="U15" s="9">
        <v>0</v>
      </c>
      <c r="V15" s="40">
        <f t="shared" si="4"/>
        <v>1</v>
      </c>
    </row>
    <row r="16" spans="1:22" ht="15.75">
      <c r="A16" s="10" t="s">
        <v>60</v>
      </c>
      <c r="B16" s="9">
        <v>2</v>
      </c>
      <c r="C16" s="13">
        <v>1</v>
      </c>
      <c r="D16" s="9">
        <v>0</v>
      </c>
      <c r="E16" s="9">
        <v>3</v>
      </c>
      <c r="F16" s="9">
        <f t="shared" si="5"/>
        <v>4</v>
      </c>
      <c r="G16" s="14">
        <f t="shared" si="2"/>
        <v>0.25</v>
      </c>
      <c r="H16" s="9">
        <f t="shared" si="0"/>
        <v>0.5</v>
      </c>
      <c r="I16" s="13">
        <v>0</v>
      </c>
      <c r="J16" s="9">
        <v>0</v>
      </c>
      <c r="K16" s="14" t="e">
        <f t="shared" si="1"/>
        <v>#DIV/0!</v>
      </c>
      <c r="L16" s="9">
        <v>0</v>
      </c>
      <c r="M16" s="40">
        <v>0</v>
      </c>
      <c r="N16" s="15">
        <v>0</v>
      </c>
      <c r="O16" s="40">
        <v>0</v>
      </c>
      <c r="P16" s="15">
        <v>0</v>
      </c>
      <c r="Q16" s="9">
        <v>0</v>
      </c>
      <c r="R16" s="41">
        <f t="shared" si="3"/>
        <v>0</v>
      </c>
      <c r="S16" s="15">
        <v>2</v>
      </c>
      <c r="T16" s="9">
        <v>0</v>
      </c>
      <c r="U16" s="9">
        <v>0</v>
      </c>
      <c r="V16" s="40">
        <f t="shared" si="4"/>
        <v>1</v>
      </c>
    </row>
    <row r="17" spans="1:22" ht="15.75">
      <c r="A17" s="10" t="s">
        <v>61</v>
      </c>
      <c r="B17" s="9">
        <v>2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14</v>
      </c>
      <c r="O17" s="40">
        <v>0</v>
      </c>
      <c r="P17" s="15">
        <v>3</v>
      </c>
      <c r="Q17" s="9">
        <v>0</v>
      </c>
      <c r="R17" s="41">
        <f t="shared" si="3"/>
        <v>1.5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0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 t="e">
        <f t="shared" si="0"/>
        <v>#DIV/0!</v>
      </c>
      <c r="I18" s="13">
        <v>0</v>
      </c>
      <c r="J18" s="9">
        <v>0</v>
      </c>
      <c r="K18" s="14" t="e">
        <f t="shared" si="1"/>
        <v>#DIV/0!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0</v>
      </c>
      <c r="R18" s="41" t="e">
        <f t="shared" si="3"/>
        <v>#DIV/0!</v>
      </c>
      <c r="S18" s="15">
        <v>0</v>
      </c>
      <c r="T18" s="9">
        <v>0</v>
      </c>
      <c r="U18" s="9">
        <v>0</v>
      </c>
      <c r="V18" s="40" t="e">
        <f t="shared" si="4"/>
        <v>#DIV/0!</v>
      </c>
    </row>
    <row r="19" spans="1:22" ht="15.75">
      <c r="A19" s="10" t="s">
        <v>63</v>
      </c>
      <c r="B19" s="9">
        <v>0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 t="e">
        <f t="shared" si="0"/>
        <v>#DIV/0!</v>
      </c>
      <c r="I19" s="13">
        <v>0</v>
      </c>
      <c r="J19" s="9">
        <v>0</v>
      </c>
      <c r="K19" s="14" t="e">
        <f t="shared" si="1"/>
        <v>#DIV/0!</v>
      </c>
      <c r="L19" s="9">
        <v>0</v>
      </c>
      <c r="M19" s="40">
        <v>0</v>
      </c>
      <c r="N19" s="15">
        <v>0</v>
      </c>
      <c r="O19" s="40">
        <v>0</v>
      </c>
      <c r="P19" s="15">
        <v>0</v>
      </c>
      <c r="Q19" s="9">
        <v>0</v>
      </c>
      <c r="R19" s="41" t="e">
        <f t="shared" si="3"/>
        <v>#DIV/0!</v>
      </c>
      <c r="S19" s="15">
        <v>0</v>
      </c>
      <c r="T19" s="9">
        <v>0</v>
      </c>
      <c r="U19" s="9">
        <v>0</v>
      </c>
      <c r="V19" s="40" t="e">
        <f t="shared" si="4"/>
        <v>#DIV/0!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2"/>
        <v>#DIV/0!</v>
      </c>
      <c r="H21" s="9" t="e">
        <f t="shared" si="0"/>
        <v>#DIV/0!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3"/>
        <v>#DIV/0!</v>
      </c>
      <c r="S21" s="15">
        <v>0</v>
      </c>
      <c r="T21" s="9">
        <v>0</v>
      </c>
      <c r="U21" s="9">
        <v>0</v>
      </c>
      <c r="V21" s="40" t="e">
        <f t="shared" si="4"/>
        <v>#DIV/0!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2</v>
      </c>
      <c r="C25" s="20">
        <f>SUM(C10:C24)</f>
        <v>19</v>
      </c>
      <c r="D25" s="34">
        <f>SUM(D10:D24)</f>
        <v>3</v>
      </c>
      <c r="E25" s="34">
        <f>SUM(E10:E24)</f>
        <v>7</v>
      </c>
      <c r="F25" s="19">
        <f>SUM(F10:F24)</f>
        <v>29</v>
      </c>
      <c r="G25" s="39">
        <f t="shared" si="2"/>
        <v>0.7586206896551724</v>
      </c>
      <c r="H25" s="38">
        <f t="shared" si="0"/>
        <v>9.5</v>
      </c>
      <c r="I25" s="20">
        <f>SUM(I10:I24)</f>
        <v>32</v>
      </c>
      <c r="J25" s="34">
        <f>SUM(J10:J24)</f>
        <v>41</v>
      </c>
      <c r="K25" s="30">
        <f t="shared" si="1"/>
        <v>0.7804878048780488</v>
      </c>
      <c r="L25" s="19">
        <f aca="true" t="shared" si="6" ref="L25:Q25">SUM(L10:L24)</f>
        <v>7</v>
      </c>
      <c r="M25" s="35">
        <f t="shared" si="6"/>
        <v>28</v>
      </c>
      <c r="N25" s="34">
        <f t="shared" si="6"/>
        <v>28</v>
      </c>
      <c r="O25" s="19">
        <f t="shared" si="6"/>
        <v>0</v>
      </c>
      <c r="P25" s="20">
        <f t="shared" si="6"/>
        <v>11</v>
      </c>
      <c r="Q25" s="34">
        <f t="shared" si="6"/>
        <v>0</v>
      </c>
      <c r="R25" s="22">
        <f>(P25)/B25</f>
        <v>5.5</v>
      </c>
      <c r="S25" s="20">
        <f>SUM(S10:S24)</f>
        <v>5</v>
      </c>
      <c r="T25" s="19">
        <f>SUM(T10:T24)</f>
        <v>2</v>
      </c>
      <c r="U25" s="19">
        <f>SUM(U10:U24)</f>
        <v>0</v>
      </c>
      <c r="V25" s="35">
        <f>(S25)/B25</f>
        <v>2.5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11</v>
      </c>
      <c r="D28" s="9">
        <v>9</v>
      </c>
      <c r="E28" s="9">
        <v>0</v>
      </c>
      <c r="F28" s="9">
        <f>SUM(C28:E28)</f>
        <v>20</v>
      </c>
      <c r="G28" s="14">
        <f>((C28+D28)/F28)</f>
        <v>1</v>
      </c>
      <c r="H28" s="42">
        <f>(C28/B10)</f>
        <v>5.5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56</v>
      </c>
      <c r="B29" s="28"/>
      <c r="C29" s="9">
        <v>4</v>
      </c>
      <c r="D29" s="9">
        <v>2</v>
      </c>
      <c r="E29" s="9">
        <v>0</v>
      </c>
      <c r="F29" s="9">
        <f>SUM(C29:E29)</f>
        <v>6</v>
      </c>
      <c r="G29" s="14">
        <f>((C29+D29)/F29)</f>
        <v>1</v>
      </c>
      <c r="H29" s="42">
        <f>(C29/B11)</f>
        <v>2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68</v>
      </c>
      <c r="B30" s="28"/>
      <c r="C30" s="9">
        <v>0</v>
      </c>
      <c r="D30" s="9">
        <v>0</v>
      </c>
      <c r="E30" s="33">
        <v>0</v>
      </c>
      <c r="F30" s="9">
        <v>0</v>
      </c>
      <c r="G30" s="14" t="e">
        <f>((C30+D30)/F30)</f>
        <v>#DIV/0!</v>
      </c>
      <c r="H30" s="44" t="e">
        <f>(C30/B20)</f>
        <v>#DIV/0!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9">
        <v>0</v>
      </c>
      <c r="D31" s="9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15</v>
      </c>
      <c r="D32" s="29">
        <f>SUM(D28:D31)</f>
        <v>11</v>
      </c>
      <c r="E32" s="29">
        <f>SUM(E28:E31)</f>
        <v>0</v>
      </c>
      <c r="F32" s="29">
        <f>SUM(C32:E32)</f>
        <v>26</v>
      </c>
      <c r="G32" s="30">
        <f>((C32+D32)/F32)</f>
        <v>1</v>
      </c>
      <c r="H32" s="19" t="e">
        <f>SUM(H28:H31)</f>
        <v>#DIV/0!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5">
      <selection activeCell="AB15" sqref="AB15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9</v>
      </c>
      <c r="E1" s="53" t="s">
        <v>93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25</v>
      </c>
      <c r="C2" s="4">
        <v>8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28</v>
      </c>
      <c r="C3" s="4">
        <v>26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78</v>
      </c>
      <c r="C6" s="6">
        <f>SUM(C1:C5)</f>
        <v>43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3</v>
      </c>
      <c r="C10" s="13">
        <v>2</v>
      </c>
      <c r="D10" s="9">
        <v>8</v>
      </c>
      <c r="E10" s="9">
        <v>0</v>
      </c>
      <c r="F10" s="9">
        <f>SUM(C10:E10)</f>
        <v>10</v>
      </c>
      <c r="G10" s="14">
        <f>((C10+D10)/F10)</f>
        <v>1</v>
      </c>
      <c r="H10" s="9">
        <f aca="true" t="shared" si="0" ref="H10:H25">(C10/B10)</f>
        <v>0.6666666666666666</v>
      </c>
      <c r="I10" s="13">
        <v>12</v>
      </c>
      <c r="J10" s="9">
        <v>12</v>
      </c>
      <c r="K10" s="14">
        <f aca="true" t="shared" si="1" ref="K10:K25">(I10/J10)</f>
        <v>1</v>
      </c>
      <c r="L10" s="9">
        <v>1</v>
      </c>
      <c r="M10" s="40">
        <v>8</v>
      </c>
      <c r="N10" s="15">
        <v>11</v>
      </c>
      <c r="O10" s="40">
        <v>0</v>
      </c>
      <c r="P10" s="15">
        <v>3</v>
      </c>
      <c r="Q10" s="9">
        <v>2</v>
      </c>
      <c r="R10" s="41">
        <f>P10/B10</f>
        <v>1</v>
      </c>
      <c r="S10" s="15">
        <v>0</v>
      </c>
      <c r="T10" s="9">
        <v>0</v>
      </c>
      <c r="U10" s="9">
        <v>0</v>
      </c>
      <c r="V10" s="40">
        <f>(S10+T10)/B10</f>
        <v>0</v>
      </c>
    </row>
    <row r="11" spans="1:22" ht="15.75">
      <c r="A11" s="10" t="s">
        <v>56</v>
      </c>
      <c r="B11" s="9">
        <v>0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 t="e">
        <f t="shared" si="0"/>
        <v>#DIV/0!</v>
      </c>
      <c r="I11" s="13">
        <v>0</v>
      </c>
      <c r="J11" s="9">
        <v>0</v>
      </c>
      <c r="K11" s="14" t="e">
        <f t="shared" si="1"/>
        <v>#DIV/0!</v>
      </c>
      <c r="L11" s="9">
        <v>0</v>
      </c>
      <c r="M11" s="40">
        <v>0</v>
      </c>
      <c r="N11" s="15">
        <v>0</v>
      </c>
      <c r="O11" s="40">
        <v>0</v>
      </c>
      <c r="P11" s="15">
        <v>0</v>
      </c>
      <c r="Q11" s="9">
        <v>0</v>
      </c>
      <c r="R11" s="41" t="e">
        <f aca="true" t="shared" si="3" ref="R11:R23">P11/B11</f>
        <v>#DIV/0!</v>
      </c>
      <c r="S11" s="15">
        <v>0</v>
      </c>
      <c r="T11" s="9">
        <v>0</v>
      </c>
      <c r="U11" s="9">
        <v>0</v>
      </c>
      <c r="V11" s="40" t="e">
        <f aca="true" t="shared" si="4" ref="V11:V23">(S11+T11)/B11</f>
        <v>#DIV/0!</v>
      </c>
    </row>
    <row r="12" spans="1:22" ht="15.75">
      <c r="A12" s="10" t="s">
        <v>57</v>
      </c>
      <c r="B12" s="9">
        <v>3</v>
      </c>
      <c r="C12" s="13">
        <v>7</v>
      </c>
      <c r="D12" s="9">
        <v>15</v>
      </c>
      <c r="E12" s="9">
        <v>5</v>
      </c>
      <c r="F12" s="9">
        <f>SUM(C12:E12)</f>
        <v>27</v>
      </c>
      <c r="G12" s="14">
        <f t="shared" si="2"/>
        <v>0.8148148148148148</v>
      </c>
      <c r="H12" s="9">
        <f t="shared" si="0"/>
        <v>2.3333333333333335</v>
      </c>
      <c r="I12" s="13">
        <v>14</v>
      </c>
      <c r="J12" s="9">
        <v>17</v>
      </c>
      <c r="K12" s="14">
        <f t="shared" si="1"/>
        <v>0.8235294117647058</v>
      </c>
      <c r="L12" s="9">
        <v>7</v>
      </c>
      <c r="M12" s="40">
        <v>13</v>
      </c>
      <c r="N12" s="15">
        <v>12</v>
      </c>
      <c r="O12" s="40">
        <v>0</v>
      </c>
      <c r="P12" s="15">
        <v>6</v>
      </c>
      <c r="Q12" s="9">
        <v>4</v>
      </c>
      <c r="R12" s="41">
        <f t="shared" si="3"/>
        <v>2</v>
      </c>
      <c r="S12" s="15">
        <v>0</v>
      </c>
      <c r="T12" s="9">
        <v>0</v>
      </c>
      <c r="U12" s="9">
        <v>0</v>
      </c>
      <c r="V12" s="40">
        <f t="shared" si="4"/>
        <v>0</v>
      </c>
    </row>
    <row r="13" spans="1:22" ht="15.75">
      <c r="A13" s="10" t="s">
        <v>58</v>
      </c>
      <c r="B13" s="9">
        <v>3</v>
      </c>
      <c r="C13" s="13">
        <v>4</v>
      </c>
      <c r="D13" s="9">
        <v>7</v>
      </c>
      <c r="E13" s="9">
        <v>6</v>
      </c>
      <c r="F13" s="9">
        <f>SUM(C13:E13)</f>
        <v>17</v>
      </c>
      <c r="G13" s="14">
        <f t="shared" si="2"/>
        <v>0.6470588235294118</v>
      </c>
      <c r="H13" s="9">
        <f t="shared" si="0"/>
        <v>1.3333333333333333</v>
      </c>
      <c r="I13" s="13">
        <v>17</v>
      </c>
      <c r="J13" s="9">
        <v>19</v>
      </c>
      <c r="K13" s="14">
        <f t="shared" si="1"/>
        <v>0.8947368421052632</v>
      </c>
      <c r="L13" s="9">
        <v>6</v>
      </c>
      <c r="M13" s="40">
        <v>14</v>
      </c>
      <c r="N13" s="15">
        <v>17</v>
      </c>
      <c r="O13" s="40">
        <v>3</v>
      </c>
      <c r="P13" s="15">
        <v>15</v>
      </c>
      <c r="Q13" s="9">
        <v>3</v>
      </c>
      <c r="R13" s="41">
        <f t="shared" si="3"/>
        <v>5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3</v>
      </c>
      <c r="C14" s="13">
        <v>7</v>
      </c>
      <c r="D14" s="9">
        <v>8</v>
      </c>
      <c r="E14" s="9">
        <v>2</v>
      </c>
      <c r="F14" s="9">
        <f>SUM(C14:E14)</f>
        <v>17</v>
      </c>
      <c r="G14" s="14">
        <f t="shared" si="2"/>
        <v>0.8823529411764706</v>
      </c>
      <c r="H14" s="9">
        <f t="shared" si="0"/>
        <v>2.3333333333333335</v>
      </c>
      <c r="I14" s="13">
        <v>15</v>
      </c>
      <c r="J14" s="9">
        <v>16</v>
      </c>
      <c r="K14" s="14">
        <f t="shared" si="1"/>
        <v>0.9375</v>
      </c>
      <c r="L14" s="9">
        <v>2</v>
      </c>
      <c r="M14" s="40">
        <v>11</v>
      </c>
      <c r="N14" s="15">
        <v>1</v>
      </c>
      <c r="O14" s="40">
        <v>0</v>
      </c>
      <c r="P14" s="15">
        <v>0</v>
      </c>
      <c r="Q14" s="9">
        <v>0</v>
      </c>
      <c r="R14" s="41">
        <f t="shared" si="3"/>
        <v>0</v>
      </c>
      <c r="S14" s="15">
        <v>2</v>
      </c>
      <c r="T14" s="9">
        <v>2</v>
      </c>
      <c r="U14" s="9">
        <v>0</v>
      </c>
      <c r="V14" s="40">
        <f t="shared" si="4"/>
        <v>1.3333333333333333</v>
      </c>
    </row>
    <row r="15" spans="1:22" ht="15.75">
      <c r="A15" s="10" t="s">
        <v>59</v>
      </c>
      <c r="B15" s="9">
        <v>3</v>
      </c>
      <c r="C15" s="13">
        <v>1</v>
      </c>
      <c r="D15" s="9">
        <v>2</v>
      </c>
      <c r="E15" s="9">
        <v>3</v>
      </c>
      <c r="F15" s="9">
        <f aca="true" t="shared" si="5" ref="F15:F23">SUM(C15:E15)</f>
        <v>6</v>
      </c>
      <c r="G15" s="14">
        <f t="shared" si="2"/>
        <v>0.5</v>
      </c>
      <c r="H15" s="9">
        <f t="shared" si="0"/>
        <v>0.3333333333333333</v>
      </c>
      <c r="I15" s="13">
        <v>5</v>
      </c>
      <c r="J15" s="9">
        <v>5</v>
      </c>
      <c r="K15" s="14">
        <f t="shared" si="1"/>
        <v>1</v>
      </c>
      <c r="L15" s="9">
        <v>0</v>
      </c>
      <c r="M15" s="40">
        <v>0</v>
      </c>
      <c r="N15" s="15">
        <v>1</v>
      </c>
      <c r="O15" s="40">
        <v>0</v>
      </c>
      <c r="P15" s="15">
        <v>1</v>
      </c>
      <c r="Q15" s="9">
        <v>2</v>
      </c>
      <c r="R15" s="41">
        <f t="shared" si="3"/>
        <v>0.3333333333333333</v>
      </c>
      <c r="S15" s="15">
        <v>0</v>
      </c>
      <c r="T15" s="9">
        <v>0</v>
      </c>
      <c r="U15" s="9">
        <v>0</v>
      </c>
      <c r="V15" s="40">
        <f t="shared" si="4"/>
        <v>0</v>
      </c>
    </row>
    <row r="16" spans="1:22" ht="15.75">
      <c r="A16" s="10" t="s">
        <v>60</v>
      </c>
      <c r="B16" s="9">
        <v>3</v>
      </c>
      <c r="C16" s="13">
        <v>4</v>
      </c>
      <c r="D16" s="9">
        <v>8</v>
      </c>
      <c r="E16" s="9">
        <v>6</v>
      </c>
      <c r="F16" s="9">
        <f t="shared" si="5"/>
        <v>18</v>
      </c>
      <c r="G16" s="14">
        <f t="shared" si="2"/>
        <v>0.6666666666666666</v>
      </c>
      <c r="H16" s="9">
        <f t="shared" si="0"/>
        <v>1.3333333333333333</v>
      </c>
      <c r="I16" s="13">
        <v>4</v>
      </c>
      <c r="J16" s="9">
        <v>7</v>
      </c>
      <c r="K16" s="14">
        <f t="shared" si="1"/>
        <v>0.5714285714285714</v>
      </c>
      <c r="L16" s="9">
        <v>0</v>
      </c>
      <c r="M16" s="40">
        <v>3</v>
      </c>
      <c r="N16" s="15">
        <v>3</v>
      </c>
      <c r="O16" s="40">
        <v>0</v>
      </c>
      <c r="P16" s="15">
        <v>0</v>
      </c>
      <c r="Q16" s="9">
        <v>1</v>
      </c>
      <c r="R16" s="41">
        <f t="shared" si="3"/>
        <v>0</v>
      </c>
      <c r="S16" s="15">
        <v>1</v>
      </c>
      <c r="T16" s="9">
        <v>0</v>
      </c>
      <c r="U16" s="9">
        <v>0</v>
      </c>
      <c r="V16" s="40">
        <f t="shared" si="4"/>
        <v>0.3333333333333333</v>
      </c>
    </row>
    <row r="17" spans="1:22" ht="15.75">
      <c r="A17" s="10" t="s">
        <v>61</v>
      </c>
      <c r="B17" s="9">
        <v>3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20</v>
      </c>
      <c r="O17" s="40">
        <v>1</v>
      </c>
      <c r="P17" s="15">
        <v>13</v>
      </c>
      <c r="Q17" s="9">
        <v>0</v>
      </c>
      <c r="R17" s="41">
        <f t="shared" si="3"/>
        <v>4.333333333333333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0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 t="e">
        <f t="shared" si="0"/>
        <v>#DIV/0!</v>
      </c>
      <c r="I18" s="13">
        <v>0</v>
      </c>
      <c r="J18" s="9">
        <v>0</v>
      </c>
      <c r="K18" s="14" t="e">
        <f t="shared" si="1"/>
        <v>#DIV/0!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0</v>
      </c>
      <c r="R18" s="41" t="e">
        <f t="shared" si="3"/>
        <v>#DIV/0!</v>
      </c>
      <c r="S18" s="15">
        <v>0</v>
      </c>
      <c r="T18" s="9">
        <v>0</v>
      </c>
      <c r="U18" s="9">
        <v>0</v>
      </c>
      <c r="V18" s="40" t="e">
        <f t="shared" si="4"/>
        <v>#DIV/0!</v>
      </c>
    </row>
    <row r="19" spans="1:22" ht="15.75">
      <c r="A19" s="10" t="s">
        <v>63</v>
      </c>
      <c r="B19" s="9">
        <v>3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>
        <f t="shared" si="0"/>
        <v>0</v>
      </c>
      <c r="I19" s="13">
        <v>0</v>
      </c>
      <c r="J19" s="9">
        <v>0</v>
      </c>
      <c r="K19" s="14" t="e">
        <f t="shared" si="1"/>
        <v>#DIV/0!</v>
      </c>
      <c r="L19" s="9">
        <v>0</v>
      </c>
      <c r="M19" s="40">
        <v>0</v>
      </c>
      <c r="N19" s="15">
        <v>5</v>
      </c>
      <c r="O19" s="40">
        <v>0</v>
      </c>
      <c r="P19" s="15">
        <v>2</v>
      </c>
      <c r="Q19" s="9">
        <v>0</v>
      </c>
      <c r="R19" s="41">
        <f t="shared" si="3"/>
        <v>0.6666666666666666</v>
      </c>
      <c r="S19" s="15">
        <v>0</v>
      </c>
      <c r="T19" s="9">
        <v>0</v>
      </c>
      <c r="U19" s="9">
        <v>0</v>
      </c>
      <c r="V19" s="40">
        <f t="shared" si="4"/>
        <v>0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2"/>
        <v>#DIV/0!</v>
      </c>
      <c r="H21" s="9" t="e">
        <f t="shared" si="0"/>
        <v>#DIV/0!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3"/>
        <v>#DIV/0!</v>
      </c>
      <c r="S21" s="15">
        <v>0</v>
      </c>
      <c r="T21" s="9">
        <v>0</v>
      </c>
      <c r="U21" s="9">
        <v>0</v>
      </c>
      <c r="V21" s="40" t="e">
        <f t="shared" si="4"/>
        <v>#DIV/0!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3</v>
      </c>
      <c r="C25" s="20">
        <f>SUM(C10:C24)</f>
        <v>25</v>
      </c>
      <c r="D25" s="34">
        <f>SUM(D10:D24)</f>
        <v>48</v>
      </c>
      <c r="E25" s="34">
        <f>SUM(E10:E24)</f>
        <v>22</v>
      </c>
      <c r="F25" s="19">
        <f>SUM(F10:F24)</f>
        <v>95</v>
      </c>
      <c r="G25" s="39">
        <f t="shared" si="2"/>
        <v>0.7684210526315789</v>
      </c>
      <c r="H25" s="38">
        <f t="shared" si="0"/>
        <v>8.333333333333334</v>
      </c>
      <c r="I25" s="20">
        <f>SUM(I10:I24)</f>
        <v>67</v>
      </c>
      <c r="J25" s="34">
        <f>SUM(J10:J24)</f>
        <v>76</v>
      </c>
      <c r="K25" s="30">
        <f t="shared" si="1"/>
        <v>0.881578947368421</v>
      </c>
      <c r="L25" s="19">
        <f aca="true" t="shared" si="6" ref="L25:Q25">SUM(L10:L24)</f>
        <v>16</v>
      </c>
      <c r="M25" s="35">
        <f t="shared" si="6"/>
        <v>49</v>
      </c>
      <c r="N25" s="34">
        <f t="shared" si="6"/>
        <v>70</v>
      </c>
      <c r="O25" s="19">
        <f t="shared" si="6"/>
        <v>4</v>
      </c>
      <c r="P25" s="20">
        <f t="shared" si="6"/>
        <v>40</v>
      </c>
      <c r="Q25" s="34">
        <f t="shared" si="6"/>
        <v>12</v>
      </c>
      <c r="R25" s="22">
        <f>(P25)/B25</f>
        <v>13.333333333333334</v>
      </c>
      <c r="S25" s="20">
        <f>SUM(S10:S24)</f>
        <v>3</v>
      </c>
      <c r="T25" s="19">
        <f>SUM(T10:T24)</f>
        <v>2</v>
      </c>
      <c r="U25" s="19">
        <f>SUM(U10:U24)</f>
        <v>0</v>
      </c>
      <c r="V25" s="35">
        <f>(S25)/B25</f>
        <v>1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14</v>
      </c>
      <c r="D28" s="9">
        <v>52</v>
      </c>
      <c r="E28" s="9">
        <v>4</v>
      </c>
      <c r="F28" s="9">
        <f>SUM(C28:E28)</f>
        <v>70</v>
      </c>
      <c r="G28" s="14">
        <f>((C28+D28)/F28)</f>
        <v>0.9428571428571428</v>
      </c>
      <c r="H28" s="42">
        <f>(C28/B10)</f>
        <v>4.666666666666667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0</v>
      </c>
      <c r="D29" s="9">
        <v>0</v>
      </c>
      <c r="E29" s="9">
        <v>0</v>
      </c>
      <c r="F29" s="9">
        <f>SUM(C29:E29)</f>
        <v>0</v>
      </c>
      <c r="G29" s="14" t="e">
        <f>((C29+D29)/F29)</f>
        <v>#DIV/0!</v>
      </c>
      <c r="H29" s="44">
        <f>(C29/B19)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0</v>
      </c>
      <c r="D30" s="33">
        <v>0</v>
      </c>
      <c r="E30" s="33">
        <v>0</v>
      </c>
      <c r="F30" s="9">
        <v>0</v>
      </c>
      <c r="G30" s="14" t="e">
        <f>((C30+D30)/F30)</f>
        <v>#DIV/0!</v>
      </c>
      <c r="H30" s="44" t="e">
        <f>(C30/B11)</f>
        <v>#DIV/0!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14</v>
      </c>
      <c r="D32" s="29">
        <f>SUM(D28:D31)</f>
        <v>52</v>
      </c>
      <c r="E32" s="29">
        <f>SUM(E28:E31)</f>
        <v>4</v>
      </c>
      <c r="F32" s="29">
        <f>SUM(C32:E32)</f>
        <v>70</v>
      </c>
      <c r="G32" s="30">
        <f>((C32+D32)/F32)</f>
        <v>0.9428571428571428</v>
      </c>
      <c r="H32" s="19" t="e">
        <f>SUM(H28:H31)</f>
        <v>#DIV/0!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4">
      <selection activeCell="K30" sqref="K30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15</v>
      </c>
      <c r="C1" s="3">
        <v>25</v>
      </c>
      <c r="E1" s="53" t="s">
        <v>94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19</v>
      </c>
      <c r="C2" s="4">
        <v>25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25</v>
      </c>
      <c r="C3" s="4">
        <v>11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>
        <v>24</v>
      </c>
      <c r="C4" s="4">
        <v>26</v>
      </c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83</v>
      </c>
      <c r="C6" s="6">
        <f>SUM(C1:C5)</f>
        <v>87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4</v>
      </c>
      <c r="C10" s="13">
        <v>4</v>
      </c>
      <c r="D10" s="9">
        <v>16</v>
      </c>
      <c r="E10" s="9">
        <v>4</v>
      </c>
      <c r="F10" s="9">
        <f>SUM(C10:E10)</f>
        <v>24</v>
      </c>
      <c r="G10" s="14">
        <f>((C10+D10)/F10)</f>
        <v>0.8333333333333334</v>
      </c>
      <c r="H10" s="9">
        <f aca="true" t="shared" si="0" ref="H10:H25">(C10/B10)</f>
        <v>1</v>
      </c>
      <c r="I10" s="13">
        <v>16</v>
      </c>
      <c r="J10" s="9">
        <v>16</v>
      </c>
      <c r="K10" s="14">
        <f aca="true" t="shared" si="1" ref="K10:K25">(I10/J10)</f>
        <v>1</v>
      </c>
      <c r="L10" s="9">
        <v>9</v>
      </c>
      <c r="M10" s="40">
        <v>0</v>
      </c>
      <c r="N10" s="15">
        <v>23</v>
      </c>
      <c r="O10" s="40">
        <v>0</v>
      </c>
      <c r="P10" s="15">
        <v>13</v>
      </c>
      <c r="Q10" s="9">
        <v>6</v>
      </c>
      <c r="R10" s="41">
        <f>P10/B10</f>
        <v>3.25</v>
      </c>
      <c r="S10" s="15">
        <v>0</v>
      </c>
      <c r="T10" s="9">
        <v>2</v>
      </c>
      <c r="U10" s="9">
        <v>1</v>
      </c>
      <c r="V10" s="40">
        <f>(S10+T10)/B10</f>
        <v>0.5</v>
      </c>
    </row>
    <row r="11" spans="1:22" ht="15.75">
      <c r="A11" s="10" t="s">
        <v>56</v>
      </c>
      <c r="B11" s="9">
        <v>4</v>
      </c>
      <c r="C11" s="13">
        <v>0</v>
      </c>
      <c r="D11" s="9">
        <v>0</v>
      </c>
      <c r="E11" s="9">
        <v>1</v>
      </c>
      <c r="F11" s="9">
        <f>SUM(C11:E11)</f>
        <v>1</v>
      </c>
      <c r="G11" s="14">
        <f aca="true" t="shared" si="2" ref="G11:G25">((C11+D11)/F11)</f>
        <v>0</v>
      </c>
      <c r="H11" s="9">
        <f t="shared" si="0"/>
        <v>0</v>
      </c>
      <c r="I11" s="13">
        <v>10</v>
      </c>
      <c r="J11" s="9">
        <v>12</v>
      </c>
      <c r="K11" s="14">
        <f t="shared" si="1"/>
        <v>0.8333333333333334</v>
      </c>
      <c r="L11" s="9">
        <v>2</v>
      </c>
      <c r="M11" s="40">
        <v>6</v>
      </c>
      <c r="N11" s="15">
        <v>8</v>
      </c>
      <c r="O11" s="40">
        <v>0</v>
      </c>
      <c r="P11" s="15">
        <v>9</v>
      </c>
      <c r="Q11" s="9">
        <v>4</v>
      </c>
      <c r="R11" s="41">
        <f aca="true" t="shared" si="3" ref="R11:R23">P11/B11</f>
        <v>2.25</v>
      </c>
      <c r="S11" s="15">
        <v>0</v>
      </c>
      <c r="T11" s="9">
        <v>0</v>
      </c>
      <c r="U11" s="9">
        <v>0</v>
      </c>
      <c r="V11" s="40">
        <f aca="true" t="shared" si="4" ref="V11:V23">(S11+T11)/B11</f>
        <v>0</v>
      </c>
    </row>
    <row r="12" spans="1:22" ht="15.75">
      <c r="A12" s="10" t="s">
        <v>57</v>
      </c>
      <c r="B12" s="9">
        <v>4</v>
      </c>
      <c r="C12" s="13">
        <v>7</v>
      </c>
      <c r="D12" s="9">
        <v>11</v>
      </c>
      <c r="E12" s="9">
        <v>4</v>
      </c>
      <c r="F12" s="9">
        <f>SUM(C12:E12)</f>
        <v>22</v>
      </c>
      <c r="G12" s="14">
        <f t="shared" si="2"/>
        <v>0.8181818181818182</v>
      </c>
      <c r="H12" s="9">
        <f t="shared" si="0"/>
        <v>1.75</v>
      </c>
      <c r="I12" s="13">
        <v>8</v>
      </c>
      <c r="J12" s="9">
        <v>10</v>
      </c>
      <c r="K12" s="14">
        <f t="shared" si="1"/>
        <v>0.8</v>
      </c>
      <c r="L12" s="9">
        <v>2</v>
      </c>
      <c r="M12" s="40">
        <v>5</v>
      </c>
      <c r="N12" s="15">
        <v>21</v>
      </c>
      <c r="O12" s="40">
        <v>0</v>
      </c>
      <c r="P12" s="15">
        <v>19</v>
      </c>
      <c r="Q12" s="9">
        <v>4</v>
      </c>
      <c r="R12" s="41">
        <f t="shared" si="3"/>
        <v>4.75</v>
      </c>
      <c r="S12" s="15">
        <v>1</v>
      </c>
      <c r="T12" s="9">
        <v>0</v>
      </c>
      <c r="U12" s="9">
        <v>2</v>
      </c>
      <c r="V12" s="40">
        <f t="shared" si="4"/>
        <v>0.25</v>
      </c>
    </row>
    <row r="13" spans="1:22" ht="15.75">
      <c r="A13" s="10" t="s">
        <v>58</v>
      </c>
      <c r="B13" s="9">
        <v>4</v>
      </c>
      <c r="C13" s="13">
        <v>4</v>
      </c>
      <c r="D13" s="9">
        <v>16</v>
      </c>
      <c r="E13" s="9">
        <v>4</v>
      </c>
      <c r="F13" s="9">
        <f>SUM(C13:E13)</f>
        <v>24</v>
      </c>
      <c r="G13" s="14">
        <f t="shared" si="2"/>
        <v>0.8333333333333334</v>
      </c>
      <c r="H13" s="9">
        <f t="shared" si="0"/>
        <v>1</v>
      </c>
      <c r="I13" s="13">
        <v>0</v>
      </c>
      <c r="J13" s="9">
        <v>1</v>
      </c>
      <c r="K13" s="14">
        <f t="shared" si="1"/>
        <v>0</v>
      </c>
      <c r="L13" s="9">
        <v>0</v>
      </c>
      <c r="M13" s="40">
        <v>0</v>
      </c>
      <c r="N13" s="15">
        <v>21</v>
      </c>
      <c r="O13" s="40">
        <v>0</v>
      </c>
      <c r="P13" s="15">
        <v>16</v>
      </c>
      <c r="Q13" s="9">
        <v>5</v>
      </c>
      <c r="R13" s="41">
        <f t="shared" si="3"/>
        <v>4</v>
      </c>
      <c r="S13" s="15">
        <v>0</v>
      </c>
      <c r="T13" s="9">
        <v>1</v>
      </c>
      <c r="U13" s="9">
        <v>0</v>
      </c>
      <c r="V13" s="40">
        <f t="shared" si="4"/>
        <v>0.25</v>
      </c>
    </row>
    <row r="14" spans="1:22" ht="15.75">
      <c r="A14" s="10" t="s">
        <v>54</v>
      </c>
      <c r="B14" s="9">
        <v>4</v>
      </c>
      <c r="C14" s="13">
        <v>6</v>
      </c>
      <c r="D14" s="9">
        <v>23</v>
      </c>
      <c r="E14" s="9">
        <v>9</v>
      </c>
      <c r="F14" s="9">
        <f>SUM(C14:E14)</f>
        <v>38</v>
      </c>
      <c r="G14" s="14">
        <f t="shared" si="2"/>
        <v>0.7631578947368421</v>
      </c>
      <c r="H14" s="9">
        <f t="shared" si="0"/>
        <v>1.5</v>
      </c>
      <c r="I14" s="13">
        <v>18</v>
      </c>
      <c r="J14" s="9">
        <v>18</v>
      </c>
      <c r="K14" s="14">
        <f t="shared" si="1"/>
        <v>1</v>
      </c>
      <c r="L14" s="9">
        <v>2</v>
      </c>
      <c r="M14" s="40">
        <v>13</v>
      </c>
      <c r="N14" s="15">
        <v>10</v>
      </c>
      <c r="O14" s="40">
        <v>0</v>
      </c>
      <c r="P14" s="15">
        <v>1</v>
      </c>
      <c r="Q14" s="9">
        <v>3</v>
      </c>
      <c r="R14" s="41">
        <f t="shared" si="3"/>
        <v>0.25</v>
      </c>
      <c r="S14" s="15">
        <v>4</v>
      </c>
      <c r="T14" s="9">
        <v>2</v>
      </c>
      <c r="U14" s="9">
        <v>1</v>
      </c>
      <c r="V14" s="40">
        <f t="shared" si="4"/>
        <v>1.5</v>
      </c>
    </row>
    <row r="15" spans="1:22" ht="15.75">
      <c r="A15" s="10" t="s">
        <v>59</v>
      </c>
      <c r="B15" s="9">
        <v>4</v>
      </c>
      <c r="C15" s="13">
        <v>5</v>
      </c>
      <c r="D15" s="9">
        <v>11</v>
      </c>
      <c r="E15" s="9">
        <v>8</v>
      </c>
      <c r="F15" s="9">
        <f aca="true" t="shared" si="5" ref="F15:F23">SUM(C15:E15)</f>
        <v>24</v>
      </c>
      <c r="G15" s="14">
        <f t="shared" si="2"/>
        <v>0.6666666666666666</v>
      </c>
      <c r="H15" s="9">
        <f t="shared" si="0"/>
        <v>1.25</v>
      </c>
      <c r="I15" s="13">
        <v>9</v>
      </c>
      <c r="J15" s="9">
        <v>10</v>
      </c>
      <c r="K15" s="14">
        <f t="shared" si="1"/>
        <v>0.9</v>
      </c>
      <c r="L15" s="9">
        <v>1</v>
      </c>
      <c r="M15" s="40">
        <v>5</v>
      </c>
      <c r="N15" s="15">
        <v>1</v>
      </c>
      <c r="O15" s="40">
        <v>0</v>
      </c>
      <c r="P15" s="15">
        <v>3</v>
      </c>
      <c r="Q15" s="9">
        <v>1</v>
      </c>
      <c r="R15" s="41">
        <f t="shared" si="3"/>
        <v>0.75</v>
      </c>
      <c r="S15" s="15">
        <v>0</v>
      </c>
      <c r="T15" s="9">
        <v>1</v>
      </c>
      <c r="U15" s="9">
        <v>1</v>
      </c>
      <c r="V15" s="40">
        <f t="shared" si="4"/>
        <v>0.25</v>
      </c>
    </row>
    <row r="16" spans="1:22" ht="15.75">
      <c r="A16" s="10" t="s">
        <v>60</v>
      </c>
      <c r="B16" s="9">
        <v>4</v>
      </c>
      <c r="C16" s="13">
        <v>1</v>
      </c>
      <c r="D16" s="9">
        <v>11</v>
      </c>
      <c r="E16" s="9">
        <v>6</v>
      </c>
      <c r="F16" s="9">
        <f t="shared" si="5"/>
        <v>18</v>
      </c>
      <c r="G16" s="14">
        <f t="shared" si="2"/>
        <v>0.6666666666666666</v>
      </c>
      <c r="H16" s="9">
        <f t="shared" si="0"/>
        <v>0.25</v>
      </c>
      <c r="I16" s="13">
        <v>0</v>
      </c>
      <c r="J16" s="9">
        <v>0</v>
      </c>
      <c r="K16" s="14" t="e">
        <f t="shared" si="1"/>
        <v>#DIV/0!</v>
      </c>
      <c r="L16" s="9">
        <v>0</v>
      </c>
      <c r="M16" s="40">
        <v>0</v>
      </c>
      <c r="N16" s="15">
        <v>5</v>
      </c>
      <c r="O16" s="40">
        <v>0</v>
      </c>
      <c r="P16" s="15">
        <v>1</v>
      </c>
      <c r="Q16" s="9">
        <v>3</v>
      </c>
      <c r="R16" s="41">
        <f t="shared" si="3"/>
        <v>0.25</v>
      </c>
      <c r="S16" s="15">
        <v>2</v>
      </c>
      <c r="T16" s="9">
        <v>4</v>
      </c>
      <c r="U16" s="9">
        <v>0</v>
      </c>
      <c r="V16" s="40">
        <f t="shared" si="4"/>
        <v>1.5</v>
      </c>
    </row>
    <row r="17" spans="1:22" ht="15.75">
      <c r="A17" s="10" t="s">
        <v>61</v>
      </c>
      <c r="B17" s="9">
        <v>4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24</v>
      </c>
      <c r="O17" s="40">
        <v>0</v>
      </c>
      <c r="P17" s="15">
        <v>17</v>
      </c>
      <c r="Q17" s="9">
        <v>3</v>
      </c>
      <c r="R17" s="41">
        <f t="shared" si="3"/>
        <v>4.25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3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>
        <f t="shared" si="0"/>
        <v>0</v>
      </c>
      <c r="I18" s="13">
        <v>11</v>
      </c>
      <c r="J18" s="9">
        <v>11</v>
      </c>
      <c r="K18" s="14">
        <f t="shared" si="1"/>
        <v>1</v>
      </c>
      <c r="L18" s="9">
        <v>1</v>
      </c>
      <c r="M18" s="40">
        <v>5</v>
      </c>
      <c r="N18" s="15">
        <v>2</v>
      </c>
      <c r="O18" s="40">
        <v>0</v>
      </c>
      <c r="P18" s="15">
        <v>2</v>
      </c>
      <c r="Q18" s="9">
        <v>1</v>
      </c>
      <c r="R18" s="41">
        <f t="shared" si="3"/>
        <v>0.6666666666666666</v>
      </c>
      <c r="S18" s="15">
        <v>0</v>
      </c>
      <c r="T18" s="9">
        <v>0</v>
      </c>
      <c r="U18" s="9">
        <v>0</v>
      </c>
      <c r="V18" s="40">
        <f t="shared" si="4"/>
        <v>0</v>
      </c>
    </row>
    <row r="19" spans="1:22" ht="15.75">
      <c r="A19" s="10" t="s">
        <v>63</v>
      </c>
      <c r="B19" s="9">
        <v>0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 t="e">
        <f t="shared" si="0"/>
        <v>#DIV/0!</v>
      </c>
      <c r="I19" s="13">
        <v>0</v>
      </c>
      <c r="J19" s="9">
        <v>0</v>
      </c>
      <c r="K19" s="14" t="e">
        <f t="shared" si="1"/>
        <v>#DIV/0!</v>
      </c>
      <c r="L19" s="9">
        <v>0</v>
      </c>
      <c r="M19" s="40">
        <v>0</v>
      </c>
      <c r="N19" s="15">
        <v>0</v>
      </c>
      <c r="O19" s="40">
        <v>0</v>
      </c>
      <c r="P19" s="15">
        <v>0</v>
      </c>
      <c r="Q19" s="9">
        <v>0</v>
      </c>
      <c r="R19" s="41" t="e">
        <f t="shared" si="3"/>
        <v>#DIV/0!</v>
      </c>
      <c r="S19" s="15">
        <v>0</v>
      </c>
      <c r="T19" s="9">
        <v>0</v>
      </c>
      <c r="U19" s="9">
        <v>0</v>
      </c>
      <c r="V19" s="40" t="e">
        <f t="shared" si="4"/>
        <v>#DIV/0!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1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2"/>
        <v>#DIV/0!</v>
      </c>
      <c r="H21" s="9">
        <f t="shared" si="0"/>
        <v>0</v>
      </c>
      <c r="I21" s="13">
        <v>3</v>
      </c>
      <c r="J21" s="9">
        <v>4</v>
      </c>
      <c r="K21" s="14">
        <f t="shared" si="1"/>
        <v>0.75</v>
      </c>
      <c r="L21" s="9">
        <v>0</v>
      </c>
      <c r="M21" s="40">
        <v>2</v>
      </c>
      <c r="N21" s="15">
        <v>2</v>
      </c>
      <c r="O21" s="40">
        <v>0</v>
      </c>
      <c r="P21" s="15">
        <v>2</v>
      </c>
      <c r="Q21" s="9">
        <v>1</v>
      </c>
      <c r="R21" s="41">
        <f t="shared" si="3"/>
        <v>2</v>
      </c>
      <c r="S21" s="15">
        <v>0</v>
      </c>
      <c r="T21" s="9">
        <v>0</v>
      </c>
      <c r="U21" s="9">
        <v>0</v>
      </c>
      <c r="V21" s="40">
        <f t="shared" si="4"/>
        <v>0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4</v>
      </c>
      <c r="C25" s="20">
        <f>SUM(C10:C24)</f>
        <v>27</v>
      </c>
      <c r="D25" s="34">
        <f>SUM(D10:D24)</f>
        <v>88</v>
      </c>
      <c r="E25" s="34">
        <f>SUM(E10:E24)</f>
        <v>36</v>
      </c>
      <c r="F25" s="19">
        <f>SUM(F10:F24)</f>
        <v>151</v>
      </c>
      <c r="G25" s="39">
        <f t="shared" si="2"/>
        <v>0.7615894039735099</v>
      </c>
      <c r="H25" s="38">
        <f t="shared" si="0"/>
        <v>6.75</v>
      </c>
      <c r="I25" s="20">
        <f>SUM(I10:I24)</f>
        <v>75</v>
      </c>
      <c r="J25" s="34">
        <f>SUM(J10:J24)</f>
        <v>82</v>
      </c>
      <c r="K25" s="30">
        <f t="shared" si="1"/>
        <v>0.9146341463414634</v>
      </c>
      <c r="L25" s="19">
        <f aca="true" t="shared" si="6" ref="L25:Q25">SUM(L10:L24)</f>
        <v>17</v>
      </c>
      <c r="M25" s="35">
        <f t="shared" si="6"/>
        <v>36</v>
      </c>
      <c r="N25" s="34">
        <f t="shared" si="6"/>
        <v>117</v>
      </c>
      <c r="O25" s="19">
        <f t="shared" si="6"/>
        <v>0</v>
      </c>
      <c r="P25" s="20">
        <f t="shared" si="6"/>
        <v>83</v>
      </c>
      <c r="Q25" s="34">
        <f t="shared" si="6"/>
        <v>31</v>
      </c>
      <c r="R25" s="22">
        <f>(P25)/B25</f>
        <v>20.75</v>
      </c>
      <c r="S25" s="20">
        <f>SUM(S10:S24)</f>
        <v>7</v>
      </c>
      <c r="T25" s="19">
        <f>SUM(T10:T24)</f>
        <v>10</v>
      </c>
      <c r="U25" s="19">
        <f>SUM(U10:U24)</f>
        <v>5</v>
      </c>
      <c r="V25" s="35">
        <f>(S25)/B25</f>
        <v>1.75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22</v>
      </c>
      <c r="D28" s="9">
        <v>68</v>
      </c>
      <c r="E28" s="9">
        <v>3</v>
      </c>
      <c r="F28" s="9">
        <f>SUM(C28:E28)</f>
        <v>93</v>
      </c>
      <c r="G28" s="14">
        <f>((C28+D28)/F28)</f>
        <v>0.967741935483871</v>
      </c>
      <c r="H28" s="42">
        <f>(C28/B10)</f>
        <v>5.5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0</v>
      </c>
      <c r="D29" s="9">
        <v>0</v>
      </c>
      <c r="E29" s="9">
        <v>0</v>
      </c>
      <c r="F29" s="9">
        <f>SUM(C29:E29)</f>
        <v>0</v>
      </c>
      <c r="G29" s="14" t="e">
        <f>((C29+D29)/F29)</f>
        <v>#DIV/0!</v>
      </c>
      <c r="H29" s="44" t="e">
        <f>(C29/B19)</f>
        <v>#DIV/0!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0</v>
      </c>
      <c r="D30" s="33">
        <v>0</v>
      </c>
      <c r="E30" s="33">
        <v>0</v>
      </c>
      <c r="F30" s="9">
        <v>0</v>
      </c>
      <c r="G30" s="14" t="e">
        <f>((C30+D30)/F30)</f>
        <v>#DIV/0!</v>
      </c>
      <c r="H30" s="44">
        <f>(C30/B11)</f>
        <v>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22</v>
      </c>
      <c r="D32" s="29">
        <f>SUM(D28:D31)</f>
        <v>68</v>
      </c>
      <c r="E32" s="29">
        <f>SUM(E28:E31)</f>
        <v>3</v>
      </c>
      <c r="F32" s="29">
        <f>SUM(C32:E32)</f>
        <v>93</v>
      </c>
      <c r="G32" s="30">
        <f>((C32+D32)/F32)</f>
        <v>0.967741935483871</v>
      </c>
      <c r="H32" s="19" t="e">
        <f>SUM(H28:H31)</f>
        <v>#DIV/0!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2">
      <selection activeCell="R29" sqref="R29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17</v>
      </c>
      <c r="E1" s="53" t="s">
        <v>78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25</v>
      </c>
      <c r="C2" s="4">
        <v>16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/>
      <c r="C3" s="4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50</v>
      </c>
      <c r="C6" s="6">
        <f>SUM(C1:C5)</f>
        <v>33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2</v>
      </c>
      <c r="C10" s="13">
        <v>2</v>
      </c>
      <c r="D10" s="9">
        <v>2</v>
      </c>
      <c r="E10" s="9">
        <v>1</v>
      </c>
      <c r="F10" s="9">
        <f aca="true" t="shared" si="0" ref="F10:F23">SUM(C10:E10)</f>
        <v>5</v>
      </c>
      <c r="G10" s="14">
        <f aca="true" t="shared" si="1" ref="G10:G23">((C10+D10)/F10)</f>
        <v>0.8</v>
      </c>
      <c r="H10" s="9">
        <f aca="true" t="shared" si="2" ref="H10:H23">(C10/B10)</f>
        <v>1</v>
      </c>
      <c r="I10" s="13">
        <v>6</v>
      </c>
      <c r="J10" s="9">
        <v>6</v>
      </c>
      <c r="K10" s="14">
        <f aca="true" t="shared" si="3" ref="K10:K23">(I10/J10)</f>
        <v>1</v>
      </c>
      <c r="L10" s="9">
        <v>0</v>
      </c>
      <c r="M10" s="40">
        <v>5</v>
      </c>
      <c r="N10" s="15">
        <v>2</v>
      </c>
      <c r="O10" s="40">
        <v>0</v>
      </c>
      <c r="P10" s="15">
        <v>0</v>
      </c>
      <c r="Q10" s="9">
        <v>0</v>
      </c>
      <c r="R10" s="41">
        <f aca="true" t="shared" si="4" ref="R10:R23">P10/B10</f>
        <v>0</v>
      </c>
      <c r="S10" s="15">
        <v>1</v>
      </c>
      <c r="T10" s="9">
        <v>1</v>
      </c>
      <c r="U10" s="9">
        <v>0</v>
      </c>
      <c r="V10" s="40">
        <f aca="true" t="shared" si="5" ref="V10:V23">(S10+T10)/B10</f>
        <v>1</v>
      </c>
    </row>
    <row r="11" spans="1:22" ht="15.75">
      <c r="A11" s="10" t="s">
        <v>56</v>
      </c>
      <c r="B11" s="9">
        <v>2</v>
      </c>
      <c r="C11" s="13">
        <v>0</v>
      </c>
      <c r="D11" s="9">
        <v>0</v>
      </c>
      <c r="E11" s="9">
        <v>0</v>
      </c>
      <c r="F11" s="9">
        <f t="shared" si="0"/>
        <v>0</v>
      </c>
      <c r="G11" s="14" t="e">
        <f t="shared" si="1"/>
        <v>#DIV/0!</v>
      </c>
      <c r="H11" s="9">
        <f t="shared" si="2"/>
        <v>0</v>
      </c>
      <c r="I11" s="13">
        <v>2</v>
      </c>
      <c r="J11" s="9">
        <v>3</v>
      </c>
      <c r="K11" s="14">
        <f t="shared" si="3"/>
        <v>0.6666666666666666</v>
      </c>
      <c r="L11" s="9">
        <v>0</v>
      </c>
      <c r="M11" s="40">
        <v>1</v>
      </c>
      <c r="N11" s="15">
        <v>2</v>
      </c>
      <c r="O11" s="40">
        <v>1</v>
      </c>
      <c r="P11" s="15">
        <v>0</v>
      </c>
      <c r="Q11" s="9">
        <v>0</v>
      </c>
      <c r="R11" s="41">
        <f t="shared" si="4"/>
        <v>0</v>
      </c>
      <c r="S11" s="15">
        <v>0</v>
      </c>
      <c r="T11" s="9">
        <v>0</v>
      </c>
      <c r="U11" s="9">
        <v>0</v>
      </c>
      <c r="V11" s="40">
        <f t="shared" si="5"/>
        <v>0</v>
      </c>
    </row>
    <row r="12" spans="1:22" ht="15.75">
      <c r="A12" s="10" t="s">
        <v>57</v>
      </c>
      <c r="B12" s="9">
        <v>2</v>
      </c>
      <c r="C12" s="13">
        <v>7</v>
      </c>
      <c r="D12" s="9">
        <v>4</v>
      </c>
      <c r="E12" s="9">
        <v>3</v>
      </c>
      <c r="F12" s="9">
        <f t="shared" si="0"/>
        <v>14</v>
      </c>
      <c r="G12" s="14">
        <f t="shared" si="1"/>
        <v>0.7857142857142857</v>
      </c>
      <c r="H12" s="9">
        <f t="shared" si="2"/>
        <v>3.5</v>
      </c>
      <c r="I12" s="13">
        <v>3</v>
      </c>
      <c r="J12" s="9">
        <v>4</v>
      </c>
      <c r="K12" s="14">
        <f t="shared" si="3"/>
        <v>0.75</v>
      </c>
      <c r="L12" s="9">
        <v>2</v>
      </c>
      <c r="M12" s="40">
        <v>3</v>
      </c>
      <c r="N12" s="15">
        <v>12</v>
      </c>
      <c r="O12" s="40">
        <v>0</v>
      </c>
      <c r="P12" s="15">
        <v>2</v>
      </c>
      <c r="Q12" s="9">
        <v>0</v>
      </c>
      <c r="R12" s="41">
        <f t="shared" si="4"/>
        <v>1</v>
      </c>
      <c r="S12" s="15">
        <v>0</v>
      </c>
      <c r="T12" s="9">
        <v>0</v>
      </c>
      <c r="U12" s="9">
        <v>0</v>
      </c>
      <c r="V12" s="40">
        <f t="shared" si="5"/>
        <v>0</v>
      </c>
    </row>
    <row r="13" spans="1:22" ht="15.75">
      <c r="A13" s="10" t="s">
        <v>58</v>
      </c>
      <c r="B13" s="9">
        <v>2</v>
      </c>
      <c r="C13" s="13">
        <v>2</v>
      </c>
      <c r="D13" s="9">
        <v>3</v>
      </c>
      <c r="E13" s="9">
        <v>2</v>
      </c>
      <c r="F13" s="9">
        <f t="shared" si="0"/>
        <v>7</v>
      </c>
      <c r="G13" s="14">
        <f t="shared" si="1"/>
        <v>0.7142857142857143</v>
      </c>
      <c r="H13" s="9">
        <f t="shared" si="2"/>
        <v>1</v>
      </c>
      <c r="I13" s="13">
        <v>11</v>
      </c>
      <c r="J13" s="9">
        <v>12</v>
      </c>
      <c r="K13" s="14">
        <f t="shared" si="3"/>
        <v>0.9166666666666666</v>
      </c>
      <c r="L13" s="9">
        <v>6</v>
      </c>
      <c r="M13" s="40">
        <v>10</v>
      </c>
      <c r="N13" s="15">
        <v>13</v>
      </c>
      <c r="O13" s="40">
        <v>1</v>
      </c>
      <c r="P13" s="15">
        <v>2</v>
      </c>
      <c r="Q13" s="9">
        <v>1</v>
      </c>
      <c r="R13" s="41">
        <f t="shared" si="4"/>
        <v>1</v>
      </c>
      <c r="S13" s="15">
        <v>0</v>
      </c>
      <c r="T13" s="9">
        <v>0</v>
      </c>
      <c r="U13" s="9">
        <v>0</v>
      </c>
      <c r="V13" s="40">
        <f t="shared" si="5"/>
        <v>0</v>
      </c>
    </row>
    <row r="14" spans="1:22" ht="15.75">
      <c r="A14" s="10" t="s">
        <v>54</v>
      </c>
      <c r="B14" s="9">
        <v>2</v>
      </c>
      <c r="C14" s="13">
        <v>3</v>
      </c>
      <c r="D14" s="9">
        <v>7</v>
      </c>
      <c r="E14" s="9">
        <v>3</v>
      </c>
      <c r="F14" s="9">
        <f t="shared" si="0"/>
        <v>13</v>
      </c>
      <c r="G14" s="14">
        <f t="shared" si="1"/>
        <v>0.7692307692307693</v>
      </c>
      <c r="H14" s="9">
        <f t="shared" si="2"/>
        <v>1.5</v>
      </c>
      <c r="I14" s="13">
        <v>6</v>
      </c>
      <c r="J14" s="9">
        <v>7</v>
      </c>
      <c r="K14" s="14">
        <f t="shared" si="3"/>
        <v>0.8571428571428571</v>
      </c>
      <c r="L14" s="9">
        <v>1</v>
      </c>
      <c r="M14" s="40">
        <v>3</v>
      </c>
      <c r="N14" s="15">
        <v>7</v>
      </c>
      <c r="O14" s="40">
        <v>0</v>
      </c>
      <c r="P14" s="15">
        <v>1</v>
      </c>
      <c r="Q14" s="9">
        <v>1</v>
      </c>
      <c r="R14" s="41">
        <f t="shared" si="4"/>
        <v>0.5</v>
      </c>
      <c r="S14" s="15">
        <v>1</v>
      </c>
      <c r="T14" s="9">
        <v>1</v>
      </c>
      <c r="U14" s="9">
        <v>0</v>
      </c>
      <c r="V14" s="40">
        <f t="shared" si="5"/>
        <v>1</v>
      </c>
    </row>
    <row r="15" spans="1:22" ht="15.75">
      <c r="A15" s="10" t="s">
        <v>59</v>
      </c>
      <c r="B15" s="9">
        <v>2</v>
      </c>
      <c r="C15" s="13">
        <v>1</v>
      </c>
      <c r="D15" s="9">
        <v>2</v>
      </c>
      <c r="E15" s="9">
        <v>1</v>
      </c>
      <c r="F15" s="9">
        <f t="shared" si="0"/>
        <v>4</v>
      </c>
      <c r="G15" s="14">
        <f t="shared" si="1"/>
        <v>0.75</v>
      </c>
      <c r="H15" s="9">
        <f t="shared" si="2"/>
        <v>0.5</v>
      </c>
      <c r="I15" s="13">
        <v>2</v>
      </c>
      <c r="J15" s="9">
        <v>2</v>
      </c>
      <c r="K15" s="14">
        <f t="shared" si="3"/>
        <v>1</v>
      </c>
      <c r="L15" s="9">
        <v>0</v>
      </c>
      <c r="M15" s="40">
        <v>2</v>
      </c>
      <c r="N15" s="15">
        <v>4</v>
      </c>
      <c r="O15" s="40">
        <v>0</v>
      </c>
      <c r="P15" s="15">
        <v>0</v>
      </c>
      <c r="Q15" s="9">
        <v>0</v>
      </c>
      <c r="R15" s="41">
        <f t="shared" si="4"/>
        <v>0</v>
      </c>
      <c r="S15" s="15">
        <v>0</v>
      </c>
      <c r="T15" s="9">
        <v>1</v>
      </c>
      <c r="U15" s="9">
        <v>0</v>
      </c>
      <c r="V15" s="40">
        <f t="shared" si="5"/>
        <v>0.5</v>
      </c>
    </row>
    <row r="16" spans="1:22" ht="15.75">
      <c r="A16" s="10" t="s">
        <v>60</v>
      </c>
      <c r="B16" s="9">
        <v>2</v>
      </c>
      <c r="C16" s="13">
        <v>2</v>
      </c>
      <c r="D16" s="9">
        <v>2</v>
      </c>
      <c r="E16" s="9">
        <v>2</v>
      </c>
      <c r="F16" s="9">
        <f t="shared" si="0"/>
        <v>6</v>
      </c>
      <c r="G16" s="14">
        <f t="shared" si="1"/>
        <v>0.6666666666666666</v>
      </c>
      <c r="H16" s="9">
        <f t="shared" si="2"/>
        <v>1</v>
      </c>
      <c r="I16" s="13">
        <v>0</v>
      </c>
      <c r="J16" s="9">
        <v>0</v>
      </c>
      <c r="K16" s="14" t="e">
        <f t="shared" si="3"/>
        <v>#DIV/0!</v>
      </c>
      <c r="L16" s="9">
        <v>0</v>
      </c>
      <c r="M16" s="40">
        <v>0</v>
      </c>
      <c r="N16" s="15">
        <v>0</v>
      </c>
      <c r="O16" s="40">
        <v>0</v>
      </c>
      <c r="P16" s="15">
        <v>0</v>
      </c>
      <c r="Q16" s="9">
        <v>0</v>
      </c>
      <c r="R16" s="41">
        <f t="shared" si="4"/>
        <v>0</v>
      </c>
      <c r="S16" s="15">
        <v>0</v>
      </c>
      <c r="T16" s="9">
        <v>0</v>
      </c>
      <c r="U16" s="9">
        <v>0</v>
      </c>
      <c r="V16" s="40">
        <f t="shared" si="5"/>
        <v>0</v>
      </c>
    </row>
    <row r="17" spans="1:22" ht="15.75">
      <c r="A17" s="10" t="s">
        <v>61</v>
      </c>
      <c r="B17" s="9">
        <v>2</v>
      </c>
      <c r="C17" s="13">
        <v>0</v>
      </c>
      <c r="D17" s="9">
        <v>0</v>
      </c>
      <c r="E17" s="9">
        <v>0</v>
      </c>
      <c r="F17" s="9">
        <f t="shared" si="0"/>
        <v>0</v>
      </c>
      <c r="G17" s="14" t="e">
        <f t="shared" si="1"/>
        <v>#DIV/0!</v>
      </c>
      <c r="H17" s="9">
        <f t="shared" si="2"/>
        <v>0</v>
      </c>
      <c r="I17" s="13">
        <v>0</v>
      </c>
      <c r="J17" s="9">
        <v>0</v>
      </c>
      <c r="K17" s="14" t="e">
        <f t="shared" si="3"/>
        <v>#DIV/0!</v>
      </c>
      <c r="L17" s="9">
        <v>0</v>
      </c>
      <c r="M17" s="40">
        <v>0</v>
      </c>
      <c r="N17" s="15">
        <v>13</v>
      </c>
      <c r="O17" s="40">
        <v>0</v>
      </c>
      <c r="P17" s="15">
        <v>3</v>
      </c>
      <c r="Q17" s="9">
        <v>1</v>
      </c>
      <c r="R17" s="41">
        <f t="shared" si="4"/>
        <v>1.5</v>
      </c>
      <c r="S17" s="15">
        <v>0</v>
      </c>
      <c r="T17" s="9">
        <v>0</v>
      </c>
      <c r="U17" s="9">
        <v>0</v>
      </c>
      <c r="V17" s="40">
        <f t="shared" si="5"/>
        <v>0</v>
      </c>
    </row>
    <row r="18" spans="1:22" ht="15.75">
      <c r="A18" s="10" t="s">
        <v>62</v>
      </c>
      <c r="B18" s="9">
        <v>0</v>
      </c>
      <c r="C18" s="13">
        <v>0</v>
      </c>
      <c r="D18" s="9">
        <v>0</v>
      </c>
      <c r="E18" s="9">
        <v>0</v>
      </c>
      <c r="F18" s="9">
        <f t="shared" si="0"/>
        <v>0</v>
      </c>
      <c r="G18" s="14" t="e">
        <f t="shared" si="1"/>
        <v>#DIV/0!</v>
      </c>
      <c r="H18" s="9" t="e">
        <f t="shared" si="2"/>
        <v>#DIV/0!</v>
      </c>
      <c r="I18" s="13">
        <v>0</v>
      </c>
      <c r="J18" s="9">
        <v>0</v>
      </c>
      <c r="K18" s="14" t="e">
        <f t="shared" si="3"/>
        <v>#DIV/0!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0</v>
      </c>
      <c r="R18" s="41" t="e">
        <f t="shared" si="4"/>
        <v>#DIV/0!</v>
      </c>
      <c r="S18" s="15">
        <v>0</v>
      </c>
      <c r="T18" s="9">
        <v>0</v>
      </c>
      <c r="U18" s="9">
        <v>0</v>
      </c>
      <c r="V18" s="40" t="e">
        <f t="shared" si="5"/>
        <v>#DIV/0!</v>
      </c>
    </row>
    <row r="19" spans="1:22" ht="15.75">
      <c r="A19" s="10" t="s">
        <v>63</v>
      </c>
      <c r="B19" s="9">
        <v>0</v>
      </c>
      <c r="C19" s="13">
        <v>0</v>
      </c>
      <c r="D19" s="9">
        <v>0</v>
      </c>
      <c r="E19" s="9">
        <v>0</v>
      </c>
      <c r="F19" s="9">
        <f t="shared" si="0"/>
        <v>0</v>
      </c>
      <c r="G19" s="14" t="e">
        <f t="shared" si="1"/>
        <v>#DIV/0!</v>
      </c>
      <c r="H19" s="9" t="e">
        <f t="shared" si="2"/>
        <v>#DIV/0!</v>
      </c>
      <c r="I19" s="13">
        <v>0</v>
      </c>
      <c r="J19" s="9">
        <v>0</v>
      </c>
      <c r="K19" s="14" t="e">
        <f t="shared" si="3"/>
        <v>#DIV/0!</v>
      </c>
      <c r="L19" s="9">
        <v>0</v>
      </c>
      <c r="M19" s="40">
        <v>0</v>
      </c>
      <c r="N19" s="15">
        <v>0</v>
      </c>
      <c r="O19" s="40">
        <v>0</v>
      </c>
      <c r="P19" s="15">
        <v>0</v>
      </c>
      <c r="Q19" s="9">
        <v>0</v>
      </c>
      <c r="R19" s="41" t="e">
        <f t="shared" si="4"/>
        <v>#DIV/0!</v>
      </c>
      <c r="S19" s="15">
        <v>0</v>
      </c>
      <c r="T19" s="9">
        <v>0</v>
      </c>
      <c r="U19" s="9">
        <v>0</v>
      </c>
      <c r="V19" s="40" t="e">
        <f t="shared" si="5"/>
        <v>#DIV/0!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0"/>
        <v>0</v>
      </c>
      <c r="G20" s="14" t="e">
        <f t="shared" si="1"/>
        <v>#DIV/0!</v>
      </c>
      <c r="H20" s="9" t="e">
        <f t="shared" si="2"/>
        <v>#DIV/0!</v>
      </c>
      <c r="I20" s="13">
        <v>0</v>
      </c>
      <c r="J20" s="9">
        <v>0</v>
      </c>
      <c r="K20" s="14" t="e">
        <f t="shared" si="3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4"/>
        <v>#DIV/0!</v>
      </c>
      <c r="S20" s="15">
        <v>0</v>
      </c>
      <c r="T20" s="9">
        <v>0</v>
      </c>
      <c r="U20" s="9">
        <v>0</v>
      </c>
      <c r="V20" s="40" t="e">
        <f t="shared" si="5"/>
        <v>#DIV/0!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0"/>
        <v>0</v>
      </c>
      <c r="G21" s="14" t="e">
        <f t="shared" si="1"/>
        <v>#DIV/0!</v>
      </c>
      <c r="H21" s="9" t="e">
        <f t="shared" si="2"/>
        <v>#DIV/0!</v>
      </c>
      <c r="I21" s="13">
        <v>0</v>
      </c>
      <c r="J21" s="9">
        <v>0</v>
      </c>
      <c r="K21" s="14" t="e">
        <f t="shared" si="3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4"/>
        <v>#DIV/0!</v>
      </c>
      <c r="S21" s="15">
        <v>0</v>
      </c>
      <c r="T21" s="9">
        <v>0</v>
      </c>
      <c r="U21" s="9">
        <v>0</v>
      </c>
      <c r="V21" s="40" t="e">
        <f t="shared" si="5"/>
        <v>#DIV/0!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0"/>
        <v>0</v>
      </c>
      <c r="G22" s="14" t="e">
        <f t="shared" si="1"/>
        <v>#DIV/0!</v>
      </c>
      <c r="H22" s="9" t="e">
        <f t="shared" si="2"/>
        <v>#DIV/0!</v>
      </c>
      <c r="I22" s="13">
        <v>0</v>
      </c>
      <c r="J22" s="9">
        <v>0</v>
      </c>
      <c r="K22" s="14" t="e">
        <f t="shared" si="3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4"/>
        <v>#DIV/0!</v>
      </c>
      <c r="S22" s="15">
        <v>0</v>
      </c>
      <c r="T22" s="9">
        <v>0</v>
      </c>
      <c r="U22" s="9">
        <v>0</v>
      </c>
      <c r="V22" s="40" t="e">
        <f t="shared" si="5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0"/>
        <v>0</v>
      </c>
      <c r="G23" s="14" t="e">
        <f t="shared" si="1"/>
        <v>#DIV/0!</v>
      </c>
      <c r="H23" s="9" t="e">
        <f t="shared" si="2"/>
        <v>#DIV/0!</v>
      </c>
      <c r="I23" s="13">
        <v>0</v>
      </c>
      <c r="J23" s="9">
        <v>0</v>
      </c>
      <c r="K23" s="14" t="e">
        <f t="shared" si="3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4"/>
        <v>#DIV/0!</v>
      </c>
      <c r="S23" s="15">
        <v>0</v>
      </c>
      <c r="T23" s="9">
        <v>0</v>
      </c>
      <c r="U23" s="9">
        <v>0</v>
      </c>
      <c r="V23" s="40" t="e">
        <f t="shared" si="5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2</v>
      </c>
      <c r="C25" s="20">
        <f>SUM(C10:C24)</f>
        <v>17</v>
      </c>
      <c r="D25" s="34">
        <f>SUM(D10:D24)</f>
        <v>20</v>
      </c>
      <c r="E25" s="34">
        <f>SUM(E10:E24)</f>
        <v>12</v>
      </c>
      <c r="F25" s="19">
        <f>SUM(F10:F24)</f>
        <v>49</v>
      </c>
      <c r="G25" s="39">
        <f>((C25+D25)/F25)</f>
        <v>0.7551020408163265</v>
      </c>
      <c r="H25" s="38">
        <f>(C25/B25)</f>
        <v>8.5</v>
      </c>
      <c r="I25" s="20">
        <f>SUM(I10:I24)</f>
        <v>30</v>
      </c>
      <c r="J25" s="34">
        <f>SUM(J10:J24)</f>
        <v>34</v>
      </c>
      <c r="K25" s="30">
        <f>(I25/J25)</f>
        <v>0.8823529411764706</v>
      </c>
      <c r="L25" s="19">
        <f aca="true" t="shared" si="6" ref="L25:Q25">SUM(L10:L24)</f>
        <v>9</v>
      </c>
      <c r="M25" s="35">
        <f t="shared" si="6"/>
        <v>24</v>
      </c>
      <c r="N25" s="34">
        <f t="shared" si="6"/>
        <v>53</v>
      </c>
      <c r="O25" s="19">
        <f t="shared" si="6"/>
        <v>2</v>
      </c>
      <c r="P25" s="20">
        <f t="shared" si="6"/>
        <v>8</v>
      </c>
      <c r="Q25" s="34">
        <f t="shared" si="6"/>
        <v>3</v>
      </c>
      <c r="R25" s="22">
        <f>(P25)/B25</f>
        <v>4</v>
      </c>
      <c r="S25" s="20">
        <f>SUM(S10:S24)</f>
        <v>2</v>
      </c>
      <c r="T25" s="19">
        <f>SUM(T10:T24)</f>
        <v>3</v>
      </c>
      <c r="U25" s="19">
        <f>SUM(U10:U24)</f>
        <v>0</v>
      </c>
      <c r="V25" s="35">
        <f>(S25)/B25</f>
        <v>1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9</v>
      </c>
      <c r="D28" s="9">
        <v>12</v>
      </c>
      <c r="E28" s="9">
        <v>0</v>
      </c>
      <c r="F28" s="9">
        <f>SUM(C28:E28)</f>
        <v>21</v>
      </c>
      <c r="G28" s="14">
        <f>((C28+D28)/F28)</f>
        <v>1</v>
      </c>
      <c r="H28" s="42">
        <f>(C28/B10)</f>
        <v>4.5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56</v>
      </c>
      <c r="B29" s="28"/>
      <c r="C29" s="9">
        <v>10</v>
      </c>
      <c r="D29" s="9">
        <v>14</v>
      </c>
      <c r="E29" s="9">
        <v>0</v>
      </c>
      <c r="F29" s="9">
        <f>SUM(C29:E29)</f>
        <v>24</v>
      </c>
      <c r="G29" s="14">
        <f>((C29+D29)/F29)</f>
        <v>1</v>
      </c>
      <c r="H29" s="44">
        <v>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68</v>
      </c>
      <c r="B30" s="28"/>
      <c r="C30" s="33">
        <v>10</v>
      </c>
      <c r="D30" s="33">
        <v>14</v>
      </c>
      <c r="E30" s="33">
        <v>0</v>
      </c>
      <c r="F30" s="9">
        <v>0</v>
      </c>
      <c r="G30" s="14" t="e">
        <f>((C30+D30)/F30)</f>
        <v>#DIV/0!</v>
      </c>
      <c r="H30" s="44" t="e">
        <f>(C30/B20)</f>
        <v>#DIV/0!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29</v>
      </c>
      <c r="D32" s="29">
        <f>SUM(D28:D31)</f>
        <v>40</v>
      </c>
      <c r="E32" s="29">
        <f>SUM(E28:E31)</f>
        <v>0</v>
      </c>
      <c r="F32" s="29">
        <f>SUM(C32:E32)</f>
        <v>69</v>
      </c>
      <c r="G32" s="30">
        <f>((C32+D32)/F32)</f>
        <v>1</v>
      </c>
      <c r="H32" s="19" t="e">
        <f>SUM(H28:H31)</f>
        <v>#DIV/0!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2">
      <selection activeCell="E1" sqref="E1:O3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9</v>
      </c>
      <c r="E1" s="53" t="s">
        <v>95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15</v>
      </c>
      <c r="C2" s="4">
        <v>25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17</v>
      </c>
      <c r="C3" s="4">
        <v>25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>
        <v>25</v>
      </c>
      <c r="C4" s="4">
        <v>17</v>
      </c>
    </row>
    <row r="5" spans="1:5" ht="15.75" thickBot="1">
      <c r="A5" s="1" t="s">
        <v>4</v>
      </c>
      <c r="B5" s="2">
        <v>15</v>
      </c>
      <c r="C5" s="4">
        <v>12</v>
      </c>
      <c r="E5" s="5"/>
    </row>
    <row r="6" spans="1:3" ht="15" customHeight="1" thickTop="1">
      <c r="A6" s="1"/>
      <c r="B6" s="6">
        <f>SUM(B1:B5)</f>
        <v>97</v>
      </c>
      <c r="C6" s="6">
        <f>SUM(C1:C5)</f>
        <v>88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5</v>
      </c>
      <c r="C10" s="13">
        <v>2</v>
      </c>
      <c r="D10" s="9">
        <v>3</v>
      </c>
      <c r="E10" s="9">
        <v>0</v>
      </c>
      <c r="F10" s="9">
        <f>SUM(C10:E10)</f>
        <v>5</v>
      </c>
      <c r="G10" s="14">
        <f>((C10+D10)/F10)</f>
        <v>1</v>
      </c>
      <c r="H10" s="9">
        <f aca="true" t="shared" si="0" ref="H10:H25">(C10/B10)</f>
        <v>0.4</v>
      </c>
      <c r="I10" s="13">
        <v>12</v>
      </c>
      <c r="J10" s="9">
        <v>12</v>
      </c>
      <c r="K10" s="14">
        <f aca="true" t="shared" si="1" ref="K10:K25">(I10/J10)</f>
        <v>1</v>
      </c>
      <c r="L10" s="9">
        <v>2</v>
      </c>
      <c r="M10" s="40">
        <v>5</v>
      </c>
      <c r="N10" s="15">
        <v>4</v>
      </c>
      <c r="O10" s="40">
        <v>0</v>
      </c>
      <c r="P10" s="15">
        <v>3</v>
      </c>
      <c r="Q10" s="9">
        <v>2</v>
      </c>
      <c r="R10" s="41">
        <f>P10/B10</f>
        <v>0.6</v>
      </c>
      <c r="S10" s="15">
        <v>1</v>
      </c>
      <c r="T10" s="9">
        <v>2</v>
      </c>
      <c r="U10" s="9">
        <v>1</v>
      </c>
      <c r="V10" s="40">
        <f>(S10+T10)/B10</f>
        <v>0.6</v>
      </c>
    </row>
    <row r="11" spans="1:22" ht="15.75">
      <c r="A11" s="10" t="s">
        <v>56</v>
      </c>
      <c r="B11" s="9">
        <v>0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 t="e">
        <f t="shared" si="0"/>
        <v>#DIV/0!</v>
      </c>
      <c r="I11" s="13">
        <v>0</v>
      </c>
      <c r="J11" s="9">
        <v>0</v>
      </c>
      <c r="K11" s="14" t="e">
        <f t="shared" si="1"/>
        <v>#DIV/0!</v>
      </c>
      <c r="L11" s="9">
        <v>0</v>
      </c>
      <c r="M11" s="40">
        <v>0</v>
      </c>
      <c r="N11" s="15">
        <v>0</v>
      </c>
      <c r="O11" s="40">
        <v>0</v>
      </c>
      <c r="P11" s="15">
        <v>0</v>
      </c>
      <c r="Q11" s="9">
        <v>0</v>
      </c>
      <c r="R11" s="41" t="e">
        <f aca="true" t="shared" si="3" ref="R11:R23">P11/B11</f>
        <v>#DIV/0!</v>
      </c>
      <c r="S11" s="15">
        <v>0</v>
      </c>
      <c r="T11" s="9">
        <v>0</v>
      </c>
      <c r="U11" s="9">
        <v>0</v>
      </c>
      <c r="V11" s="40" t="e">
        <f aca="true" t="shared" si="4" ref="V11:V23">(S11+T11)/B11</f>
        <v>#DIV/0!</v>
      </c>
    </row>
    <row r="12" spans="1:22" ht="15.75">
      <c r="A12" s="10" t="s">
        <v>57</v>
      </c>
      <c r="B12" s="9">
        <v>5</v>
      </c>
      <c r="C12" s="13">
        <v>10</v>
      </c>
      <c r="D12" s="9">
        <v>25</v>
      </c>
      <c r="E12" s="9">
        <v>9</v>
      </c>
      <c r="F12" s="9">
        <f>SUM(C12:E12)</f>
        <v>44</v>
      </c>
      <c r="G12" s="14">
        <f t="shared" si="2"/>
        <v>0.7954545454545454</v>
      </c>
      <c r="H12" s="9">
        <f t="shared" si="0"/>
        <v>2</v>
      </c>
      <c r="I12" s="13">
        <v>11</v>
      </c>
      <c r="J12" s="9">
        <v>14</v>
      </c>
      <c r="K12" s="14">
        <f t="shared" si="1"/>
        <v>0.7857142857142857</v>
      </c>
      <c r="L12" s="9">
        <v>1</v>
      </c>
      <c r="M12" s="40">
        <v>11</v>
      </c>
      <c r="N12" s="15">
        <v>15</v>
      </c>
      <c r="O12" s="40">
        <v>0</v>
      </c>
      <c r="P12" s="15">
        <v>12</v>
      </c>
      <c r="Q12" s="9">
        <v>2</v>
      </c>
      <c r="R12" s="41">
        <f t="shared" si="3"/>
        <v>2.4</v>
      </c>
      <c r="S12" s="15">
        <v>3</v>
      </c>
      <c r="T12" s="9">
        <v>2</v>
      </c>
      <c r="U12" s="9">
        <v>1</v>
      </c>
      <c r="V12" s="40">
        <f t="shared" si="4"/>
        <v>1</v>
      </c>
    </row>
    <row r="13" spans="1:22" ht="15.75">
      <c r="A13" s="10" t="s">
        <v>58</v>
      </c>
      <c r="B13" s="9">
        <v>5</v>
      </c>
      <c r="C13" s="13">
        <v>13</v>
      </c>
      <c r="D13" s="9">
        <v>9</v>
      </c>
      <c r="E13" s="9">
        <v>5</v>
      </c>
      <c r="F13" s="9">
        <f>SUM(C13:E13)</f>
        <v>27</v>
      </c>
      <c r="G13" s="14">
        <f t="shared" si="2"/>
        <v>0.8148148148148148</v>
      </c>
      <c r="H13" s="9">
        <f t="shared" si="0"/>
        <v>2.6</v>
      </c>
      <c r="I13" s="13">
        <v>16</v>
      </c>
      <c r="J13" s="9">
        <v>21</v>
      </c>
      <c r="K13" s="14">
        <f t="shared" si="1"/>
        <v>0.7619047619047619</v>
      </c>
      <c r="L13" s="9">
        <v>4</v>
      </c>
      <c r="M13" s="40">
        <v>14</v>
      </c>
      <c r="N13" s="15">
        <v>25</v>
      </c>
      <c r="O13" s="40">
        <v>5</v>
      </c>
      <c r="P13" s="15">
        <v>16</v>
      </c>
      <c r="Q13" s="9">
        <v>12</v>
      </c>
      <c r="R13" s="41">
        <f t="shared" si="3"/>
        <v>3.2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0</v>
      </c>
      <c r="C14" s="13">
        <v>0</v>
      </c>
      <c r="D14" s="9">
        <v>0</v>
      </c>
      <c r="E14" s="9">
        <v>0</v>
      </c>
      <c r="F14" s="9">
        <f>SUM(C14:E14)</f>
        <v>0</v>
      </c>
      <c r="G14" s="14" t="e">
        <f t="shared" si="2"/>
        <v>#DIV/0!</v>
      </c>
      <c r="H14" s="9" t="e">
        <f t="shared" si="0"/>
        <v>#DIV/0!</v>
      </c>
      <c r="I14" s="13">
        <v>0</v>
      </c>
      <c r="J14" s="9">
        <v>0</v>
      </c>
      <c r="K14" s="14" t="e">
        <f t="shared" si="1"/>
        <v>#DIV/0!</v>
      </c>
      <c r="L14" s="9">
        <v>0</v>
      </c>
      <c r="M14" s="40">
        <v>0</v>
      </c>
      <c r="N14" s="15">
        <v>0</v>
      </c>
      <c r="O14" s="40">
        <v>0</v>
      </c>
      <c r="P14" s="15">
        <v>0</v>
      </c>
      <c r="Q14" s="9">
        <v>0</v>
      </c>
      <c r="R14" s="41" t="e">
        <f t="shared" si="3"/>
        <v>#DIV/0!</v>
      </c>
      <c r="S14" s="15">
        <v>0</v>
      </c>
      <c r="T14" s="9">
        <v>0</v>
      </c>
      <c r="U14" s="9">
        <v>0</v>
      </c>
      <c r="V14" s="40" t="e">
        <f t="shared" si="4"/>
        <v>#DIV/0!</v>
      </c>
    </row>
    <row r="15" spans="1:22" ht="15.75">
      <c r="A15" s="10" t="s">
        <v>59</v>
      </c>
      <c r="B15" s="9">
        <v>5</v>
      </c>
      <c r="C15" s="13">
        <v>6</v>
      </c>
      <c r="D15" s="9">
        <v>23</v>
      </c>
      <c r="E15" s="9">
        <v>1</v>
      </c>
      <c r="F15" s="9">
        <f aca="true" t="shared" si="5" ref="F15:F23">SUM(C15:E15)</f>
        <v>30</v>
      </c>
      <c r="G15" s="14">
        <f t="shared" si="2"/>
        <v>0.9666666666666667</v>
      </c>
      <c r="H15" s="9">
        <f t="shared" si="0"/>
        <v>1.2</v>
      </c>
      <c r="I15" s="13">
        <v>8</v>
      </c>
      <c r="J15" s="9">
        <v>11</v>
      </c>
      <c r="K15" s="14">
        <f t="shared" si="1"/>
        <v>0.7272727272727273</v>
      </c>
      <c r="L15" s="9">
        <v>0</v>
      </c>
      <c r="M15" s="40">
        <v>3</v>
      </c>
      <c r="N15" s="15">
        <v>5</v>
      </c>
      <c r="O15" s="40">
        <v>3</v>
      </c>
      <c r="P15" s="15">
        <v>1</v>
      </c>
      <c r="Q15" s="9">
        <v>1</v>
      </c>
      <c r="R15" s="41">
        <f t="shared" si="3"/>
        <v>0.2</v>
      </c>
      <c r="S15" s="15">
        <v>3</v>
      </c>
      <c r="T15" s="9">
        <v>1</v>
      </c>
      <c r="U15" s="9">
        <v>3</v>
      </c>
      <c r="V15" s="40">
        <f t="shared" si="4"/>
        <v>0.8</v>
      </c>
    </row>
    <row r="16" spans="1:22" ht="15.75">
      <c r="A16" s="10" t="s">
        <v>60</v>
      </c>
      <c r="B16" s="9">
        <v>5</v>
      </c>
      <c r="C16" s="13">
        <v>2</v>
      </c>
      <c r="D16" s="9">
        <v>13</v>
      </c>
      <c r="E16" s="9">
        <v>5</v>
      </c>
      <c r="F16" s="9">
        <f t="shared" si="5"/>
        <v>20</v>
      </c>
      <c r="G16" s="14">
        <f t="shared" si="2"/>
        <v>0.75</v>
      </c>
      <c r="H16" s="9">
        <f t="shared" si="0"/>
        <v>0.4</v>
      </c>
      <c r="I16" s="13">
        <v>5</v>
      </c>
      <c r="J16" s="9">
        <v>8</v>
      </c>
      <c r="K16" s="14">
        <f t="shared" si="1"/>
        <v>0.625</v>
      </c>
      <c r="L16" s="9">
        <v>0</v>
      </c>
      <c r="M16" s="40">
        <v>1</v>
      </c>
      <c r="N16" s="15">
        <v>4</v>
      </c>
      <c r="O16" s="40">
        <v>0</v>
      </c>
      <c r="P16" s="15">
        <v>0</v>
      </c>
      <c r="Q16" s="9">
        <v>2</v>
      </c>
      <c r="R16" s="41">
        <f t="shared" si="3"/>
        <v>0</v>
      </c>
      <c r="S16" s="15">
        <v>6</v>
      </c>
      <c r="T16" s="9">
        <v>3</v>
      </c>
      <c r="U16" s="9">
        <v>4</v>
      </c>
      <c r="V16" s="40">
        <f t="shared" si="4"/>
        <v>1.8</v>
      </c>
    </row>
    <row r="17" spans="1:22" ht="15.75">
      <c r="A17" s="10" t="s">
        <v>61</v>
      </c>
      <c r="B17" s="9">
        <v>5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38</v>
      </c>
      <c r="O17" s="40">
        <v>2</v>
      </c>
      <c r="P17" s="15">
        <v>13</v>
      </c>
      <c r="Q17" s="9">
        <v>13</v>
      </c>
      <c r="R17" s="41">
        <f t="shared" si="3"/>
        <v>2.6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1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>
        <f t="shared" si="0"/>
        <v>0</v>
      </c>
      <c r="I18" s="13">
        <v>2</v>
      </c>
      <c r="J18" s="9">
        <v>3</v>
      </c>
      <c r="K18" s="14">
        <f t="shared" si="1"/>
        <v>0.6666666666666666</v>
      </c>
      <c r="L18" s="9">
        <v>1</v>
      </c>
      <c r="M18" s="40">
        <v>2</v>
      </c>
      <c r="N18" s="15">
        <v>1</v>
      </c>
      <c r="O18" s="40">
        <v>0</v>
      </c>
      <c r="P18" s="15">
        <v>0</v>
      </c>
      <c r="Q18" s="9">
        <v>1</v>
      </c>
      <c r="R18" s="41">
        <f t="shared" si="3"/>
        <v>0</v>
      </c>
      <c r="S18" s="15">
        <v>0</v>
      </c>
      <c r="T18" s="9">
        <v>0</v>
      </c>
      <c r="U18" s="9">
        <v>0</v>
      </c>
      <c r="V18" s="40">
        <f t="shared" si="4"/>
        <v>0</v>
      </c>
    </row>
    <row r="19" spans="1:22" ht="15.75">
      <c r="A19" s="10" t="s">
        <v>63</v>
      </c>
      <c r="B19" s="9">
        <v>5</v>
      </c>
      <c r="C19" s="13">
        <v>6</v>
      </c>
      <c r="D19" s="9">
        <v>3</v>
      </c>
      <c r="E19" s="9">
        <v>3</v>
      </c>
      <c r="F19" s="9">
        <f t="shared" si="5"/>
        <v>12</v>
      </c>
      <c r="G19" s="14">
        <f t="shared" si="2"/>
        <v>0.75</v>
      </c>
      <c r="H19" s="9">
        <f t="shared" si="0"/>
        <v>1.2</v>
      </c>
      <c r="I19" s="13">
        <v>21</v>
      </c>
      <c r="J19" s="9">
        <v>22</v>
      </c>
      <c r="K19" s="14">
        <f t="shared" si="1"/>
        <v>0.9545454545454546</v>
      </c>
      <c r="L19" s="9">
        <v>3</v>
      </c>
      <c r="M19" s="40">
        <v>16</v>
      </c>
      <c r="N19" s="15">
        <v>19</v>
      </c>
      <c r="O19" s="40">
        <v>2</v>
      </c>
      <c r="P19" s="15">
        <v>7</v>
      </c>
      <c r="Q19" s="9">
        <v>2</v>
      </c>
      <c r="R19" s="41">
        <f t="shared" si="3"/>
        <v>1.4</v>
      </c>
      <c r="S19" s="15">
        <v>1</v>
      </c>
      <c r="T19" s="9">
        <v>1</v>
      </c>
      <c r="U19" s="9">
        <v>1</v>
      </c>
      <c r="V19" s="40">
        <f t="shared" si="4"/>
        <v>0.4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2"/>
        <v>#DIV/0!</v>
      </c>
      <c r="H21" s="9" t="e">
        <f t="shared" si="0"/>
        <v>#DIV/0!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3"/>
        <v>#DIV/0!</v>
      </c>
      <c r="S21" s="15">
        <v>0</v>
      </c>
      <c r="T21" s="9">
        <v>0</v>
      </c>
      <c r="U21" s="9">
        <v>0</v>
      </c>
      <c r="V21" s="40" t="e">
        <f t="shared" si="4"/>
        <v>#DIV/0!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5</v>
      </c>
      <c r="C25" s="20">
        <f>SUM(C10:C24)</f>
        <v>39</v>
      </c>
      <c r="D25" s="34">
        <f>SUM(D10:D24)</f>
        <v>76</v>
      </c>
      <c r="E25" s="34">
        <f>SUM(E10:E24)</f>
        <v>23</v>
      </c>
      <c r="F25" s="19">
        <f>SUM(F10:F24)</f>
        <v>138</v>
      </c>
      <c r="G25" s="39">
        <f t="shared" si="2"/>
        <v>0.8333333333333334</v>
      </c>
      <c r="H25" s="38">
        <f t="shared" si="0"/>
        <v>7.8</v>
      </c>
      <c r="I25" s="20">
        <f>SUM(I10:I24)</f>
        <v>75</v>
      </c>
      <c r="J25" s="34">
        <f>SUM(J10:J24)</f>
        <v>91</v>
      </c>
      <c r="K25" s="30">
        <f t="shared" si="1"/>
        <v>0.8241758241758241</v>
      </c>
      <c r="L25" s="19">
        <f aca="true" t="shared" si="6" ref="L25:Q25">SUM(L10:L24)</f>
        <v>11</v>
      </c>
      <c r="M25" s="35">
        <f t="shared" si="6"/>
        <v>52</v>
      </c>
      <c r="N25" s="34">
        <f t="shared" si="6"/>
        <v>111</v>
      </c>
      <c r="O25" s="19">
        <f t="shared" si="6"/>
        <v>12</v>
      </c>
      <c r="P25" s="20">
        <f t="shared" si="6"/>
        <v>52</v>
      </c>
      <c r="Q25" s="34">
        <f t="shared" si="6"/>
        <v>35</v>
      </c>
      <c r="R25" s="22">
        <f>(P25)/B25</f>
        <v>10.4</v>
      </c>
      <c r="S25" s="20">
        <f>SUM(S10:S24)</f>
        <v>14</v>
      </c>
      <c r="T25" s="19">
        <f>SUM(T10:T24)</f>
        <v>9</v>
      </c>
      <c r="U25" s="19">
        <f>SUM(U10:U24)</f>
        <v>10</v>
      </c>
      <c r="V25" s="35">
        <f>(S25)/B25</f>
        <v>2.8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30</v>
      </c>
      <c r="D28" s="9">
        <v>74</v>
      </c>
      <c r="E28" s="9">
        <v>1</v>
      </c>
      <c r="F28" s="9">
        <f>SUM(C28:E28)</f>
        <v>105</v>
      </c>
      <c r="G28" s="14">
        <f>((C28+D28)/F28)</f>
        <v>0.9904761904761905</v>
      </c>
      <c r="H28" s="42">
        <f>(C28/B10)</f>
        <v>6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1</v>
      </c>
      <c r="D29" s="9">
        <v>3</v>
      </c>
      <c r="E29" s="9">
        <v>0</v>
      </c>
      <c r="F29" s="9">
        <f>SUM(C29:E29)</f>
        <v>4</v>
      </c>
      <c r="G29" s="14">
        <f>((C29+D29)/F29)</f>
        <v>1</v>
      </c>
      <c r="H29" s="44">
        <f>(C29/B19)</f>
        <v>0.2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0</v>
      </c>
      <c r="D30" s="33">
        <v>0</v>
      </c>
      <c r="E30" s="33">
        <v>0</v>
      </c>
      <c r="F30" s="9">
        <v>0</v>
      </c>
      <c r="G30" s="14" t="e">
        <f>((C30+D30)/F30)</f>
        <v>#DIV/0!</v>
      </c>
      <c r="H30" s="44" t="e">
        <f>(C30/B11)</f>
        <v>#DIV/0!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31</v>
      </c>
      <c r="D32" s="29">
        <f>SUM(D28:D31)</f>
        <v>77</v>
      </c>
      <c r="E32" s="29">
        <f>SUM(E28:E31)</f>
        <v>1</v>
      </c>
      <c r="F32" s="29">
        <f>SUM(C32:E32)</f>
        <v>109</v>
      </c>
      <c r="G32" s="30">
        <f>((C32+D32)/F32)</f>
        <v>0.9908256880733946</v>
      </c>
      <c r="H32" s="19" t="e">
        <f>SUM(H28:H31)</f>
        <v>#DIV/0!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D1">
      <selection activeCell="H33" sqref="H33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21</v>
      </c>
      <c r="E1" s="53" t="s">
        <v>96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25</v>
      </c>
      <c r="C2" s="4">
        <v>16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25</v>
      </c>
      <c r="C3" s="4">
        <v>17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75</v>
      </c>
      <c r="C6" s="6">
        <f>SUM(C1:C5)</f>
        <v>54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3</v>
      </c>
      <c r="C10" s="13">
        <v>1</v>
      </c>
      <c r="D10" s="9">
        <v>3</v>
      </c>
      <c r="E10" s="9">
        <v>0</v>
      </c>
      <c r="F10" s="9">
        <f>SUM(C10:E10)</f>
        <v>4</v>
      </c>
      <c r="G10" s="14">
        <f>((C10+D10)/F10)</f>
        <v>1</v>
      </c>
      <c r="H10" s="9">
        <f aca="true" t="shared" si="0" ref="H10:H25">(C10/B10)</f>
        <v>0.3333333333333333</v>
      </c>
      <c r="I10" s="13">
        <v>11</v>
      </c>
      <c r="J10" s="9">
        <v>11</v>
      </c>
      <c r="K10" s="14">
        <f aca="true" t="shared" si="1" ref="K10:K25">(I10/J10)</f>
        <v>1</v>
      </c>
      <c r="L10" s="9">
        <v>0</v>
      </c>
      <c r="M10" s="40">
        <v>5</v>
      </c>
      <c r="N10" s="15">
        <v>10</v>
      </c>
      <c r="O10" s="40">
        <v>1</v>
      </c>
      <c r="P10" s="15">
        <v>4</v>
      </c>
      <c r="Q10" s="9">
        <v>2</v>
      </c>
      <c r="R10" s="41">
        <f>P10/B10</f>
        <v>1.3333333333333333</v>
      </c>
      <c r="S10" s="15">
        <v>0</v>
      </c>
      <c r="T10" s="9">
        <v>2</v>
      </c>
      <c r="U10" s="9">
        <v>0</v>
      </c>
      <c r="V10" s="40">
        <f>(S10+T10)/B10</f>
        <v>0.6666666666666666</v>
      </c>
    </row>
    <row r="11" spans="1:22" ht="15.75">
      <c r="A11" s="10" t="s">
        <v>56</v>
      </c>
      <c r="B11" s="9">
        <v>0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 t="e">
        <f t="shared" si="0"/>
        <v>#DIV/0!</v>
      </c>
      <c r="I11" s="13">
        <v>0</v>
      </c>
      <c r="J11" s="9">
        <v>0</v>
      </c>
      <c r="K11" s="14" t="e">
        <f t="shared" si="1"/>
        <v>#DIV/0!</v>
      </c>
      <c r="L11" s="9">
        <v>0</v>
      </c>
      <c r="M11" s="40">
        <v>0</v>
      </c>
      <c r="N11" s="15">
        <v>0</v>
      </c>
      <c r="O11" s="40">
        <v>0</v>
      </c>
      <c r="P11" s="15">
        <v>0</v>
      </c>
      <c r="Q11" s="9">
        <v>0</v>
      </c>
      <c r="R11" s="41" t="e">
        <f aca="true" t="shared" si="3" ref="R11:R23">P11/B11</f>
        <v>#DIV/0!</v>
      </c>
      <c r="S11" s="15">
        <v>0</v>
      </c>
      <c r="T11" s="9">
        <v>0</v>
      </c>
      <c r="U11" s="9">
        <v>0</v>
      </c>
      <c r="V11" s="40" t="e">
        <f aca="true" t="shared" si="4" ref="V11:V23">(S11+T11)/B11</f>
        <v>#DIV/0!</v>
      </c>
    </row>
    <row r="12" spans="1:22" ht="15.75">
      <c r="A12" s="10" t="s">
        <v>57</v>
      </c>
      <c r="B12" s="9">
        <v>3</v>
      </c>
      <c r="C12" s="13">
        <v>9</v>
      </c>
      <c r="D12" s="9">
        <v>15</v>
      </c>
      <c r="E12" s="9">
        <v>1</v>
      </c>
      <c r="F12" s="9">
        <f>SUM(C12:E12)</f>
        <v>25</v>
      </c>
      <c r="G12" s="14">
        <f t="shared" si="2"/>
        <v>0.96</v>
      </c>
      <c r="H12" s="9">
        <f t="shared" si="0"/>
        <v>3</v>
      </c>
      <c r="I12" s="13">
        <v>11</v>
      </c>
      <c r="J12" s="9">
        <v>12</v>
      </c>
      <c r="K12" s="14">
        <f t="shared" si="1"/>
        <v>0.9166666666666666</v>
      </c>
      <c r="L12" s="9">
        <v>3</v>
      </c>
      <c r="M12" s="40">
        <v>5</v>
      </c>
      <c r="N12" s="15">
        <v>12</v>
      </c>
      <c r="O12" s="40">
        <v>0</v>
      </c>
      <c r="P12" s="15">
        <v>10</v>
      </c>
      <c r="Q12" s="9">
        <v>4</v>
      </c>
      <c r="R12" s="41">
        <f t="shared" si="3"/>
        <v>3.3333333333333335</v>
      </c>
      <c r="S12" s="15">
        <v>1</v>
      </c>
      <c r="T12" s="9">
        <v>1</v>
      </c>
      <c r="U12" s="9">
        <v>0</v>
      </c>
      <c r="V12" s="40">
        <f t="shared" si="4"/>
        <v>0.6666666666666666</v>
      </c>
    </row>
    <row r="13" spans="1:22" ht="15.75">
      <c r="A13" s="10" t="s">
        <v>58</v>
      </c>
      <c r="B13" s="9">
        <v>3</v>
      </c>
      <c r="C13" s="13">
        <v>7</v>
      </c>
      <c r="D13" s="9">
        <v>10</v>
      </c>
      <c r="E13" s="9">
        <v>4</v>
      </c>
      <c r="F13" s="9">
        <f>SUM(C13:E13)</f>
        <v>21</v>
      </c>
      <c r="G13" s="14">
        <f t="shared" si="2"/>
        <v>0.8095238095238095</v>
      </c>
      <c r="H13" s="9">
        <f t="shared" si="0"/>
        <v>2.3333333333333335</v>
      </c>
      <c r="I13" s="13">
        <v>13</v>
      </c>
      <c r="J13" s="9">
        <v>16</v>
      </c>
      <c r="K13" s="14">
        <f t="shared" si="1"/>
        <v>0.8125</v>
      </c>
      <c r="L13" s="9">
        <v>3</v>
      </c>
      <c r="M13" s="40">
        <v>10</v>
      </c>
      <c r="N13" s="15">
        <v>13</v>
      </c>
      <c r="O13" s="40">
        <v>1</v>
      </c>
      <c r="P13" s="15">
        <v>10</v>
      </c>
      <c r="Q13" s="9">
        <v>2</v>
      </c>
      <c r="R13" s="41">
        <f t="shared" si="3"/>
        <v>3.3333333333333335</v>
      </c>
      <c r="S13" s="15">
        <v>1</v>
      </c>
      <c r="T13" s="9">
        <v>0</v>
      </c>
      <c r="U13" s="9">
        <v>0</v>
      </c>
      <c r="V13" s="40">
        <f t="shared" si="4"/>
        <v>0.3333333333333333</v>
      </c>
    </row>
    <row r="14" spans="1:22" ht="15.75">
      <c r="A14" s="10" t="s">
        <v>54</v>
      </c>
      <c r="B14" s="9">
        <v>3</v>
      </c>
      <c r="C14" s="13">
        <v>5</v>
      </c>
      <c r="D14" s="9">
        <v>13</v>
      </c>
      <c r="E14" s="9">
        <v>3</v>
      </c>
      <c r="F14" s="9">
        <f>SUM(C14:E14)</f>
        <v>21</v>
      </c>
      <c r="G14" s="14">
        <f t="shared" si="2"/>
        <v>0.8571428571428571</v>
      </c>
      <c r="H14" s="9">
        <f t="shared" si="0"/>
        <v>1.6666666666666667</v>
      </c>
      <c r="I14" s="13">
        <v>7</v>
      </c>
      <c r="J14" s="9">
        <v>7</v>
      </c>
      <c r="K14" s="14">
        <f t="shared" si="1"/>
        <v>1</v>
      </c>
      <c r="L14" s="9">
        <v>0</v>
      </c>
      <c r="M14" s="40">
        <v>2</v>
      </c>
      <c r="N14" s="15">
        <v>3</v>
      </c>
      <c r="O14" s="40">
        <v>0</v>
      </c>
      <c r="P14" s="15">
        <v>0</v>
      </c>
      <c r="Q14" s="9">
        <v>1</v>
      </c>
      <c r="R14" s="41">
        <f t="shared" si="3"/>
        <v>0</v>
      </c>
      <c r="S14" s="15">
        <v>2</v>
      </c>
      <c r="T14" s="9">
        <v>0</v>
      </c>
      <c r="U14" s="9">
        <v>3</v>
      </c>
      <c r="V14" s="40">
        <f t="shared" si="4"/>
        <v>0.6666666666666666</v>
      </c>
    </row>
    <row r="15" spans="1:22" ht="15.75">
      <c r="A15" s="10" t="s">
        <v>59</v>
      </c>
      <c r="B15" s="9">
        <v>3</v>
      </c>
      <c r="C15" s="13">
        <v>3</v>
      </c>
      <c r="D15" s="9">
        <v>5</v>
      </c>
      <c r="E15" s="9">
        <v>0</v>
      </c>
      <c r="F15" s="9">
        <f aca="true" t="shared" si="5" ref="F15:F23">SUM(C15:E15)</f>
        <v>8</v>
      </c>
      <c r="G15" s="14">
        <f t="shared" si="2"/>
        <v>1</v>
      </c>
      <c r="H15" s="9">
        <f t="shared" si="0"/>
        <v>1</v>
      </c>
      <c r="I15" s="13">
        <v>0</v>
      </c>
      <c r="J15" s="9">
        <v>0</v>
      </c>
      <c r="K15" s="14" t="e">
        <f t="shared" si="1"/>
        <v>#DIV/0!</v>
      </c>
      <c r="L15" s="9">
        <v>0</v>
      </c>
      <c r="M15" s="40">
        <v>0</v>
      </c>
      <c r="N15" s="15">
        <v>2</v>
      </c>
      <c r="O15" s="40">
        <v>1</v>
      </c>
      <c r="P15" s="15">
        <v>1</v>
      </c>
      <c r="Q15" s="9">
        <v>1</v>
      </c>
      <c r="R15" s="41">
        <f t="shared" si="3"/>
        <v>0.3333333333333333</v>
      </c>
      <c r="S15" s="15">
        <v>0</v>
      </c>
      <c r="T15" s="9">
        <v>2</v>
      </c>
      <c r="U15" s="9">
        <v>0</v>
      </c>
      <c r="V15" s="40">
        <f t="shared" si="4"/>
        <v>0.6666666666666666</v>
      </c>
    </row>
    <row r="16" spans="1:22" ht="15.75">
      <c r="A16" s="10" t="s">
        <v>60</v>
      </c>
      <c r="B16" s="9">
        <v>3</v>
      </c>
      <c r="C16" s="13">
        <v>3</v>
      </c>
      <c r="D16" s="9">
        <v>8</v>
      </c>
      <c r="E16" s="9">
        <v>5</v>
      </c>
      <c r="F16" s="9">
        <f t="shared" si="5"/>
        <v>16</v>
      </c>
      <c r="G16" s="14">
        <f t="shared" si="2"/>
        <v>0.6875</v>
      </c>
      <c r="H16" s="9">
        <f t="shared" si="0"/>
        <v>1</v>
      </c>
      <c r="I16" s="13">
        <v>8</v>
      </c>
      <c r="J16" s="9">
        <v>9</v>
      </c>
      <c r="K16" s="14">
        <f t="shared" si="1"/>
        <v>0.8888888888888888</v>
      </c>
      <c r="L16" s="9">
        <v>1</v>
      </c>
      <c r="M16" s="40">
        <v>5</v>
      </c>
      <c r="N16" s="15">
        <v>4</v>
      </c>
      <c r="O16" s="40">
        <v>0</v>
      </c>
      <c r="P16" s="15">
        <v>0</v>
      </c>
      <c r="Q16" s="9">
        <v>1</v>
      </c>
      <c r="R16" s="41">
        <f t="shared" si="3"/>
        <v>0</v>
      </c>
      <c r="S16" s="15">
        <v>3</v>
      </c>
      <c r="T16" s="9">
        <v>1</v>
      </c>
      <c r="U16" s="9">
        <v>2</v>
      </c>
      <c r="V16" s="40">
        <f t="shared" si="4"/>
        <v>1.3333333333333333</v>
      </c>
    </row>
    <row r="17" spans="1:22" ht="15.75">
      <c r="A17" s="10" t="s">
        <v>61</v>
      </c>
      <c r="B17" s="9">
        <v>3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17</v>
      </c>
      <c r="O17" s="40">
        <v>0</v>
      </c>
      <c r="P17" s="15">
        <v>13</v>
      </c>
      <c r="Q17" s="9">
        <v>5</v>
      </c>
      <c r="R17" s="41">
        <f t="shared" si="3"/>
        <v>4.333333333333333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0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 t="e">
        <f t="shared" si="0"/>
        <v>#DIV/0!</v>
      </c>
      <c r="I18" s="13">
        <v>0</v>
      </c>
      <c r="J18" s="9">
        <v>0</v>
      </c>
      <c r="K18" s="14" t="e">
        <f t="shared" si="1"/>
        <v>#DIV/0!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0</v>
      </c>
      <c r="R18" s="41" t="e">
        <f t="shared" si="3"/>
        <v>#DIV/0!</v>
      </c>
      <c r="S18" s="15">
        <v>0</v>
      </c>
      <c r="T18" s="9">
        <v>0</v>
      </c>
      <c r="U18" s="9">
        <v>0</v>
      </c>
      <c r="V18" s="40" t="e">
        <f t="shared" si="4"/>
        <v>#DIV/0!</v>
      </c>
    </row>
    <row r="19" spans="1:22" ht="15.75">
      <c r="A19" s="10" t="s">
        <v>63</v>
      </c>
      <c r="B19" s="9">
        <v>3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>
        <f t="shared" si="0"/>
        <v>0</v>
      </c>
      <c r="I19" s="13">
        <v>18</v>
      </c>
      <c r="J19" s="9">
        <v>18</v>
      </c>
      <c r="K19" s="14">
        <f t="shared" si="1"/>
        <v>1</v>
      </c>
      <c r="L19" s="9">
        <v>2</v>
      </c>
      <c r="M19" s="40">
        <v>12</v>
      </c>
      <c r="N19" s="15">
        <v>11</v>
      </c>
      <c r="O19" s="40">
        <v>2</v>
      </c>
      <c r="P19" s="15">
        <v>5</v>
      </c>
      <c r="Q19" s="9">
        <v>3</v>
      </c>
      <c r="R19" s="41">
        <f t="shared" si="3"/>
        <v>1.6666666666666667</v>
      </c>
      <c r="S19" s="15">
        <v>0</v>
      </c>
      <c r="T19" s="9">
        <v>0</v>
      </c>
      <c r="U19" s="9">
        <v>0</v>
      </c>
      <c r="V19" s="40">
        <f t="shared" si="4"/>
        <v>0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2"/>
        <v>#DIV/0!</v>
      </c>
      <c r="H21" s="9" t="e">
        <f t="shared" si="0"/>
        <v>#DIV/0!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3"/>
        <v>#DIV/0!</v>
      </c>
      <c r="S21" s="15">
        <v>0</v>
      </c>
      <c r="T21" s="9">
        <v>0</v>
      </c>
      <c r="U21" s="9">
        <v>0</v>
      </c>
      <c r="V21" s="40" t="e">
        <f t="shared" si="4"/>
        <v>#DIV/0!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3</v>
      </c>
      <c r="C25" s="20">
        <f>SUM(C10:C24)</f>
        <v>28</v>
      </c>
      <c r="D25" s="34">
        <f>SUM(D10:D24)</f>
        <v>54</v>
      </c>
      <c r="E25" s="34">
        <f>SUM(E10:E24)</f>
        <v>13</v>
      </c>
      <c r="F25" s="19">
        <f>SUM(F10:F24)</f>
        <v>95</v>
      </c>
      <c r="G25" s="39">
        <f t="shared" si="2"/>
        <v>0.8631578947368421</v>
      </c>
      <c r="H25" s="38">
        <f t="shared" si="0"/>
        <v>9.333333333333334</v>
      </c>
      <c r="I25" s="20">
        <f>SUM(I10:I24)</f>
        <v>68</v>
      </c>
      <c r="J25" s="34">
        <f>SUM(J10:J24)</f>
        <v>73</v>
      </c>
      <c r="K25" s="30">
        <f t="shared" si="1"/>
        <v>0.9315068493150684</v>
      </c>
      <c r="L25" s="19">
        <f aca="true" t="shared" si="6" ref="L25:Q25">SUM(L10:L24)</f>
        <v>9</v>
      </c>
      <c r="M25" s="35">
        <f t="shared" si="6"/>
        <v>39</v>
      </c>
      <c r="N25" s="34">
        <f t="shared" si="6"/>
        <v>72</v>
      </c>
      <c r="O25" s="19">
        <f t="shared" si="6"/>
        <v>5</v>
      </c>
      <c r="P25" s="20">
        <f t="shared" si="6"/>
        <v>43</v>
      </c>
      <c r="Q25" s="34">
        <f t="shared" si="6"/>
        <v>19</v>
      </c>
      <c r="R25" s="22">
        <f>(P25)/B25</f>
        <v>14.333333333333334</v>
      </c>
      <c r="S25" s="20">
        <f>SUM(S10:S24)</f>
        <v>7</v>
      </c>
      <c r="T25" s="19">
        <f>SUM(T10:T24)</f>
        <v>6</v>
      </c>
      <c r="U25" s="19">
        <f>SUM(U10:U24)</f>
        <v>5</v>
      </c>
      <c r="V25" s="35">
        <f>(S25)/B25</f>
        <v>2.3333333333333335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23</v>
      </c>
      <c r="D28" s="9">
        <v>46</v>
      </c>
      <c r="E28" s="9">
        <v>0</v>
      </c>
      <c r="F28" s="9">
        <f>SUM(C28:E28)</f>
        <v>69</v>
      </c>
      <c r="G28" s="14">
        <f>((C28+D28)/F28)</f>
        <v>1</v>
      </c>
      <c r="H28" s="42">
        <f>(C28/B10)</f>
        <v>7.666666666666667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0</v>
      </c>
      <c r="D29" s="9">
        <v>0</v>
      </c>
      <c r="E29" s="9">
        <v>0</v>
      </c>
      <c r="F29" s="9">
        <f>SUM(C29:E29)</f>
        <v>0</v>
      </c>
      <c r="G29" s="14" t="e">
        <f>((C29+D29)/F29)</f>
        <v>#DIV/0!</v>
      </c>
      <c r="H29" s="44">
        <f>(C29/B19)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0</v>
      </c>
      <c r="D30" s="33">
        <v>0</v>
      </c>
      <c r="E30" s="33">
        <v>0</v>
      </c>
      <c r="F30" s="9">
        <v>0</v>
      </c>
      <c r="G30" s="14" t="e">
        <f>((C30+D30)/F30)</f>
        <v>#DIV/0!</v>
      </c>
      <c r="H30" s="44" t="e">
        <f>(C30/B11)</f>
        <v>#DIV/0!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23</v>
      </c>
      <c r="D32" s="29">
        <f>SUM(D28:D31)</f>
        <v>46</v>
      </c>
      <c r="E32" s="29">
        <f>SUM(E28:E31)</f>
        <v>0</v>
      </c>
      <c r="F32" s="29">
        <f>SUM(C32:E32)</f>
        <v>69</v>
      </c>
      <c r="G32" s="30">
        <f>((C32+D32)/F32)</f>
        <v>1</v>
      </c>
      <c r="H32" s="19">
        <v>7.667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E28" sqref="E28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13</v>
      </c>
      <c r="E1" s="53" t="s">
        <v>72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25</v>
      </c>
      <c r="C2" s="4">
        <v>23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27</v>
      </c>
      <c r="C3" s="4">
        <v>25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77</v>
      </c>
      <c r="C6" s="6">
        <f>SUM(C1:C5)</f>
        <v>61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3</v>
      </c>
      <c r="C10" s="13">
        <v>4</v>
      </c>
      <c r="D10" s="9">
        <v>12</v>
      </c>
      <c r="E10" s="9">
        <v>4</v>
      </c>
      <c r="F10" s="9">
        <f>SUM(C10:E10)</f>
        <v>20</v>
      </c>
      <c r="G10" s="14">
        <f>((C10+D10)/F10)</f>
        <v>0.8</v>
      </c>
      <c r="H10" s="9">
        <f aca="true" t="shared" si="0" ref="H10:H25">(C10/B10)</f>
        <v>1.3333333333333333</v>
      </c>
      <c r="I10" s="13">
        <v>13</v>
      </c>
      <c r="J10" s="9">
        <v>13</v>
      </c>
      <c r="K10" s="14">
        <f aca="true" t="shared" si="1" ref="K10:K25">(I10/J10)</f>
        <v>1</v>
      </c>
      <c r="L10" s="9">
        <v>1</v>
      </c>
      <c r="M10" s="40">
        <v>7</v>
      </c>
      <c r="N10" s="15">
        <v>4</v>
      </c>
      <c r="O10" s="40">
        <v>1</v>
      </c>
      <c r="P10" s="15">
        <v>1</v>
      </c>
      <c r="Q10" s="9">
        <v>1</v>
      </c>
      <c r="R10" s="41">
        <f>P10/B10</f>
        <v>0.3333333333333333</v>
      </c>
      <c r="S10" s="15">
        <v>1</v>
      </c>
      <c r="T10" s="9">
        <v>3</v>
      </c>
      <c r="U10" s="9">
        <v>0</v>
      </c>
      <c r="V10" s="40">
        <f>(S10+T10)/B10</f>
        <v>1.3333333333333333</v>
      </c>
    </row>
    <row r="11" spans="1:22" ht="15.75">
      <c r="A11" s="10" t="s">
        <v>56</v>
      </c>
      <c r="B11" s="9">
        <v>3</v>
      </c>
      <c r="C11" s="13">
        <v>0</v>
      </c>
      <c r="D11" s="9">
        <v>2</v>
      </c>
      <c r="E11" s="9">
        <v>1</v>
      </c>
      <c r="F11" s="9">
        <f>SUM(C11:E11)</f>
        <v>3</v>
      </c>
      <c r="G11" s="14">
        <f aca="true" t="shared" si="2" ref="G11:G25">((C11+D11)/F11)</f>
        <v>0.6666666666666666</v>
      </c>
      <c r="H11" s="9">
        <f t="shared" si="0"/>
        <v>0</v>
      </c>
      <c r="I11" s="13">
        <v>9</v>
      </c>
      <c r="J11" s="9">
        <v>11</v>
      </c>
      <c r="K11" s="14">
        <f t="shared" si="1"/>
        <v>0.8181818181818182</v>
      </c>
      <c r="L11" s="9">
        <v>2</v>
      </c>
      <c r="M11" s="40">
        <v>3</v>
      </c>
      <c r="N11" s="15">
        <v>5</v>
      </c>
      <c r="O11" s="40">
        <v>1</v>
      </c>
      <c r="P11" s="15">
        <v>3</v>
      </c>
      <c r="Q11" s="9">
        <v>1</v>
      </c>
      <c r="R11" s="41">
        <f aca="true" t="shared" si="3" ref="R11:R23">P11/B11</f>
        <v>1</v>
      </c>
      <c r="S11" s="15">
        <v>0</v>
      </c>
      <c r="T11" s="9">
        <v>0</v>
      </c>
      <c r="U11" s="9">
        <v>0</v>
      </c>
      <c r="V11" s="40">
        <f aca="true" t="shared" si="4" ref="V11:V23">(S11+T11)/B11</f>
        <v>0</v>
      </c>
    </row>
    <row r="12" spans="1:22" ht="15.75">
      <c r="A12" s="10" t="s">
        <v>57</v>
      </c>
      <c r="B12" s="9">
        <v>3</v>
      </c>
      <c r="C12" s="13">
        <v>5</v>
      </c>
      <c r="D12" s="9">
        <v>12</v>
      </c>
      <c r="E12" s="9">
        <v>3</v>
      </c>
      <c r="F12" s="9">
        <f>SUM(C12:E12)</f>
        <v>20</v>
      </c>
      <c r="G12" s="14">
        <f t="shared" si="2"/>
        <v>0.85</v>
      </c>
      <c r="H12" s="9">
        <f t="shared" si="0"/>
        <v>1.6666666666666667</v>
      </c>
      <c r="I12" s="13">
        <v>12</v>
      </c>
      <c r="J12" s="9">
        <v>14</v>
      </c>
      <c r="K12" s="14">
        <f t="shared" si="1"/>
        <v>0.8571428571428571</v>
      </c>
      <c r="L12" s="9">
        <v>2</v>
      </c>
      <c r="M12" s="40">
        <v>9</v>
      </c>
      <c r="N12" s="15">
        <v>18</v>
      </c>
      <c r="O12" s="40">
        <v>0</v>
      </c>
      <c r="P12" s="15">
        <v>12</v>
      </c>
      <c r="Q12" s="9">
        <v>2</v>
      </c>
      <c r="R12" s="41">
        <f t="shared" si="3"/>
        <v>4</v>
      </c>
      <c r="S12" s="15">
        <v>0</v>
      </c>
      <c r="T12" s="9">
        <v>0</v>
      </c>
      <c r="U12" s="9">
        <v>1</v>
      </c>
      <c r="V12" s="40">
        <f t="shared" si="4"/>
        <v>0</v>
      </c>
    </row>
    <row r="13" spans="1:22" ht="15.75">
      <c r="A13" s="10" t="s">
        <v>58</v>
      </c>
      <c r="B13" s="9">
        <v>3</v>
      </c>
      <c r="C13" s="13">
        <v>4</v>
      </c>
      <c r="D13" s="9">
        <v>12</v>
      </c>
      <c r="E13" s="9">
        <v>7</v>
      </c>
      <c r="F13" s="9">
        <f>SUM(C13:E13)</f>
        <v>23</v>
      </c>
      <c r="G13" s="14">
        <f t="shared" si="2"/>
        <v>0.6956521739130435</v>
      </c>
      <c r="H13" s="9">
        <f t="shared" si="0"/>
        <v>1.3333333333333333</v>
      </c>
      <c r="I13" s="13">
        <v>11</v>
      </c>
      <c r="J13" s="9">
        <v>15</v>
      </c>
      <c r="K13" s="14">
        <f t="shared" si="1"/>
        <v>0.7333333333333333</v>
      </c>
      <c r="L13" s="9">
        <v>4</v>
      </c>
      <c r="M13" s="40">
        <v>10</v>
      </c>
      <c r="N13" s="15">
        <v>17</v>
      </c>
      <c r="O13" s="40">
        <v>0</v>
      </c>
      <c r="P13" s="15">
        <v>7</v>
      </c>
      <c r="Q13" s="9">
        <v>4</v>
      </c>
      <c r="R13" s="41">
        <f t="shared" si="3"/>
        <v>2.3333333333333335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3</v>
      </c>
      <c r="C14" s="13">
        <v>6</v>
      </c>
      <c r="D14" s="9">
        <v>10</v>
      </c>
      <c r="E14" s="9">
        <v>8</v>
      </c>
      <c r="F14" s="9">
        <f>SUM(C14:E14)</f>
        <v>24</v>
      </c>
      <c r="G14" s="14">
        <f t="shared" si="2"/>
        <v>0.6666666666666666</v>
      </c>
      <c r="H14" s="9">
        <f t="shared" si="0"/>
        <v>2</v>
      </c>
      <c r="I14" s="13">
        <v>12</v>
      </c>
      <c r="J14" s="9">
        <v>13</v>
      </c>
      <c r="K14" s="14">
        <f t="shared" si="1"/>
        <v>0.9230769230769231</v>
      </c>
      <c r="L14" s="9">
        <v>1</v>
      </c>
      <c r="M14" s="40">
        <v>7</v>
      </c>
      <c r="N14" s="15">
        <v>6</v>
      </c>
      <c r="O14" s="40">
        <v>0</v>
      </c>
      <c r="P14" s="15">
        <v>2</v>
      </c>
      <c r="Q14" s="9">
        <v>1</v>
      </c>
      <c r="R14" s="41">
        <f t="shared" si="3"/>
        <v>0.6666666666666666</v>
      </c>
      <c r="S14" s="15">
        <v>2</v>
      </c>
      <c r="T14" s="9">
        <v>0</v>
      </c>
      <c r="U14" s="9">
        <v>1</v>
      </c>
      <c r="V14" s="40">
        <f t="shared" si="4"/>
        <v>0.6666666666666666</v>
      </c>
    </row>
    <row r="15" spans="1:22" ht="15.75">
      <c r="A15" s="10" t="s">
        <v>59</v>
      </c>
      <c r="B15" s="9">
        <v>3</v>
      </c>
      <c r="C15" s="13">
        <v>2</v>
      </c>
      <c r="D15" s="9">
        <v>2</v>
      </c>
      <c r="E15" s="9">
        <v>2</v>
      </c>
      <c r="F15" s="9">
        <f aca="true" t="shared" si="5" ref="F15:F23">SUM(C15:E15)</f>
        <v>6</v>
      </c>
      <c r="G15" s="14">
        <f t="shared" si="2"/>
        <v>0.6666666666666666</v>
      </c>
      <c r="H15" s="9">
        <f t="shared" si="0"/>
        <v>0.6666666666666666</v>
      </c>
      <c r="I15" s="13">
        <v>8</v>
      </c>
      <c r="J15" s="9">
        <v>8</v>
      </c>
      <c r="K15" s="14">
        <f t="shared" si="1"/>
        <v>1</v>
      </c>
      <c r="L15" s="9">
        <v>1</v>
      </c>
      <c r="M15" s="40">
        <v>3</v>
      </c>
      <c r="N15" s="15">
        <v>7</v>
      </c>
      <c r="O15" s="40">
        <v>0</v>
      </c>
      <c r="P15" s="15">
        <v>1</v>
      </c>
      <c r="Q15" s="9">
        <v>1</v>
      </c>
      <c r="R15" s="41">
        <f t="shared" si="3"/>
        <v>0.3333333333333333</v>
      </c>
      <c r="S15" s="15">
        <v>3</v>
      </c>
      <c r="T15" s="9">
        <v>1</v>
      </c>
      <c r="U15" s="9">
        <v>0</v>
      </c>
      <c r="V15" s="40">
        <f t="shared" si="4"/>
        <v>1.3333333333333333</v>
      </c>
    </row>
    <row r="16" spans="1:22" ht="15.75">
      <c r="A16" s="10" t="s">
        <v>60</v>
      </c>
      <c r="B16" s="9">
        <v>3</v>
      </c>
      <c r="C16" s="13">
        <v>3</v>
      </c>
      <c r="D16" s="9">
        <v>7</v>
      </c>
      <c r="E16" s="9">
        <v>3</v>
      </c>
      <c r="F16" s="9">
        <f t="shared" si="5"/>
        <v>13</v>
      </c>
      <c r="G16" s="14">
        <f t="shared" si="2"/>
        <v>0.7692307692307693</v>
      </c>
      <c r="H16" s="9">
        <f t="shared" si="0"/>
        <v>1</v>
      </c>
      <c r="I16" s="13">
        <v>0</v>
      </c>
      <c r="J16" s="9">
        <v>0</v>
      </c>
      <c r="K16" s="14" t="e">
        <f t="shared" si="1"/>
        <v>#DIV/0!</v>
      </c>
      <c r="L16" s="9">
        <v>0</v>
      </c>
      <c r="M16" s="40">
        <v>0</v>
      </c>
      <c r="N16" s="15">
        <v>1</v>
      </c>
      <c r="O16" s="40">
        <v>0</v>
      </c>
      <c r="P16" s="15">
        <v>2</v>
      </c>
      <c r="Q16" s="9">
        <v>1</v>
      </c>
      <c r="R16" s="41">
        <f t="shared" si="3"/>
        <v>0.6666666666666666</v>
      </c>
      <c r="S16" s="15">
        <v>2</v>
      </c>
      <c r="T16" s="9">
        <v>0</v>
      </c>
      <c r="U16" s="9">
        <v>0</v>
      </c>
      <c r="V16" s="40">
        <f t="shared" si="4"/>
        <v>0.6666666666666666</v>
      </c>
    </row>
    <row r="17" spans="1:22" ht="15.75">
      <c r="A17" s="10" t="s">
        <v>61</v>
      </c>
      <c r="B17" s="9">
        <v>3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19</v>
      </c>
      <c r="O17" s="40">
        <v>0</v>
      </c>
      <c r="P17" s="15">
        <v>21</v>
      </c>
      <c r="Q17" s="9">
        <v>3</v>
      </c>
      <c r="R17" s="41">
        <f t="shared" si="3"/>
        <v>7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0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 t="e">
        <f t="shared" si="0"/>
        <v>#DIV/0!</v>
      </c>
      <c r="I18" s="13">
        <v>0</v>
      </c>
      <c r="J18" s="9">
        <v>0</v>
      </c>
      <c r="K18" s="14" t="e">
        <f t="shared" si="1"/>
        <v>#DIV/0!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0</v>
      </c>
      <c r="R18" s="41" t="e">
        <f t="shared" si="3"/>
        <v>#DIV/0!</v>
      </c>
      <c r="S18" s="15">
        <v>0</v>
      </c>
      <c r="T18" s="9">
        <v>0</v>
      </c>
      <c r="U18" s="9">
        <v>0</v>
      </c>
      <c r="V18" s="40" t="e">
        <f t="shared" si="4"/>
        <v>#DIV/0!</v>
      </c>
    </row>
    <row r="19" spans="1:22" ht="15.75">
      <c r="A19" s="10" t="s">
        <v>63</v>
      </c>
      <c r="B19" s="9">
        <v>0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 t="e">
        <f t="shared" si="0"/>
        <v>#DIV/0!</v>
      </c>
      <c r="I19" s="13">
        <v>0</v>
      </c>
      <c r="J19" s="9">
        <v>0</v>
      </c>
      <c r="K19" s="14" t="e">
        <f t="shared" si="1"/>
        <v>#DIV/0!</v>
      </c>
      <c r="L19" s="9">
        <v>0</v>
      </c>
      <c r="M19" s="40">
        <v>0</v>
      </c>
      <c r="N19" s="15">
        <v>0</v>
      </c>
      <c r="O19" s="40">
        <v>0</v>
      </c>
      <c r="P19" s="15">
        <v>0</v>
      </c>
      <c r="Q19" s="9">
        <v>0</v>
      </c>
      <c r="R19" s="41" t="e">
        <f t="shared" si="3"/>
        <v>#DIV/0!</v>
      </c>
      <c r="S19" s="15">
        <v>0</v>
      </c>
      <c r="T19" s="9">
        <v>0</v>
      </c>
      <c r="U19" s="9">
        <v>0</v>
      </c>
      <c r="V19" s="40" t="e">
        <f t="shared" si="4"/>
        <v>#DIV/0!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2"/>
        <v>#DIV/0!</v>
      </c>
      <c r="H21" s="9" t="e">
        <f t="shared" si="0"/>
        <v>#DIV/0!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3"/>
        <v>#DIV/0!</v>
      </c>
      <c r="S21" s="15">
        <v>0</v>
      </c>
      <c r="T21" s="9">
        <v>0</v>
      </c>
      <c r="U21" s="9">
        <v>0</v>
      </c>
      <c r="V21" s="40" t="e">
        <f t="shared" si="4"/>
        <v>#DIV/0!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3</v>
      </c>
      <c r="C25" s="20">
        <f>SUM(C10:C24)</f>
        <v>24</v>
      </c>
      <c r="D25" s="34">
        <f>SUM(D10:D24)</f>
        <v>57</v>
      </c>
      <c r="E25" s="34">
        <f>SUM(E10:E24)</f>
        <v>28</v>
      </c>
      <c r="F25" s="19">
        <f>SUM(F10:F24)</f>
        <v>109</v>
      </c>
      <c r="G25" s="39">
        <f t="shared" si="2"/>
        <v>0.7431192660550459</v>
      </c>
      <c r="H25" s="38">
        <f t="shared" si="0"/>
        <v>8</v>
      </c>
      <c r="I25" s="20">
        <f>SUM(I10:I24)</f>
        <v>65</v>
      </c>
      <c r="J25" s="34">
        <f>SUM(J10:J24)</f>
        <v>74</v>
      </c>
      <c r="K25" s="30">
        <f t="shared" si="1"/>
        <v>0.8783783783783784</v>
      </c>
      <c r="L25" s="19">
        <f aca="true" t="shared" si="6" ref="L25:Q25">SUM(L10:L24)</f>
        <v>11</v>
      </c>
      <c r="M25" s="35">
        <f t="shared" si="6"/>
        <v>39</v>
      </c>
      <c r="N25" s="34">
        <f t="shared" si="6"/>
        <v>77</v>
      </c>
      <c r="O25" s="19">
        <f t="shared" si="6"/>
        <v>2</v>
      </c>
      <c r="P25" s="20">
        <f t="shared" si="6"/>
        <v>49</v>
      </c>
      <c r="Q25" s="34">
        <f t="shared" si="6"/>
        <v>14</v>
      </c>
      <c r="R25" s="22">
        <f>(P25)/B25</f>
        <v>16.333333333333332</v>
      </c>
      <c r="S25" s="20">
        <f>SUM(S10:S24)</f>
        <v>8</v>
      </c>
      <c r="T25" s="19">
        <f>SUM(T10:T24)</f>
        <v>4</v>
      </c>
      <c r="U25" s="19">
        <f>SUM(U10:U24)</f>
        <v>2</v>
      </c>
      <c r="V25" s="35">
        <f>(S25)/B25</f>
        <v>2.6666666666666665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13</v>
      </c>
      <c r="D28" s="9">
        <v>36</v>
      </c>
      <c r="E28" s="9">
        <v>1</v>
      </c>
      <c r="F28" s="9">
        <f>SUM(C28:E28)</f>
        <v>50</v>
      </c>
      <c r="G28" s="14">
        <f>((C28+D28)/F28)</f>
        <v>0.98</v>
      </c>
      <c r="H28" s="42">
        <f>(C28/B10)</f>
        <v>4.333333333333333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56</v>
      </c>
      <c r="B29" s="28"/>
      <c r="C29" s="9">
        <v>5</v>
      </c>
      <c r="D29" s="9">
        <v>25</v>
      </c>
      <c r="E29" s="9">
        <v>0</v>
      </c>
      <c r="F29" s="9">
        <f>SUM(C29:E29)</f>
        <v>30</v>
      </c>
      <c r="G29" s="14">
        <f>((C29+D29)/F29)</f>
        <v>1</v>
      </c>
      <c r="H29" s="42">
        <f>(C29/B11)</f>
        <v>1.6666666666666667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68</v>
      </c>
      <c r="B30" s="28"/>
      <c r="C30" s="33">
        <v>0</v>
      </c>
      <c r="D30" s="33">
        <v>0</v>
      </c>
      <c r="E30" s="33">
        <v>0</v>
      </c>
      <c r="F30" s="9">
        <v>0</v>
      </c>
      <c r="G30" s="14" t="e">
        <f>((C30+D30)/F30)</f>
        <v>#DIV/0!</v>
      </c>
      <c r="H30" s="44" t="e">
        <f>(C30/B20)</f>
        <v>#DIV/0!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18</v>
      </c>
      <c r="D32" s="29">
        <f>SUM(D28:D31)</f>
        <v>61</v>
      </c>
      <c r="E32" s="29">
        <f>SUM(E28:E31)</f>
        <v>1</v>
      </c>
      <c r="F32" s="29">
        <f>SUM(C32:E32)</f>
        <v>80</v>
      </c>
      <c r="G32" s="30">
        <f>((C32+D32)/F32)</f>
        <v>0.9875</v>
      </c>
      <c r="H32" s="19" t="e">
        <f>SUM(H28:H31)</f>
        <v>#DIV/0!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5">
      <selection activeCell="H33" sqref="H33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23</v>
      </c>
      <c r="E1" s="53" t="s">
        <v>97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21</v>
      </c>
      <c r="C2" s="4">
        <v>25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14</v>
      </c>
      <c r="C3" s="4">
        <v>25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>
        <v>23</v>
      </c>
      <c r="C4" s="4">
        <v>25</v>
      </c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83</v>
      </c>
      <c r="C6" s="6">
        <f>SUM(C1:C5)</f>
        <v>98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4</v>
      </c>
      <c r="C10" s="13">
        <v>5</v>
      </c>
      <c r="D10" s="9">
        <v>3</v>
      </c>
      <c r="E10" s="9">
        <v>0</v>
      </c>
      <c r="F10" s="9">
        <f>SUM(C10:E10)</f>
        <v>8</v>
      </c>
      <c r="G10" s="14">
        <f>((C10+D10)/F10)</f>
        <v>1</v>
      </c>
      <c r="H10" s="9">
        <f aca="true" t="shared" si="0" ref="H10:H25">(C10/B10)</f>
        <v>1.25</v>
      </c>
      <c r="I10" s="13">
        <v>14</v>
      </c>
      <c r="J10" s="9">
        <v>14</v>
      </c>
      <c r="K10" s="14">
        <f aca="true" t="shared" si="1" ref="K10:K25">(I10/J10)</f>
        <v>1</v>
      </c>
      <c r="L10" s="9">
        <v>0</v>
      </c>
      <c r="M10" s="40">
        <v>6</v>
      </c>
      <c r="N10" s="15">
        <v>1</v>
      </c>
      <c r="O10" s="40">
        <v>0</v>
      </c>
      <c r="P10" s="15">
        <v>4</v>
      </c>
      <c r="Q10" s="9">
        <v>2</v>
      </c>
      <c r="R10" s="41">
        <f>P10/B10</f>
        <v>1</v>
      </c>
      <c r="S10" s="15">
        <v>1</v>
      </c>
      <c r="T10" s="9">
        <v>1</v>
      </c>
      <c r="U10" s="9">
        <v>1</v>
      </c>
      <c r="V10" s="40">
        <f>(S10+T10)/B10</f>
        <v>0.5</v>
      </c>
    </row>
    <row r="11" spans="1:22" ht="15.75">
      <c r="A11" s="10" t="s">
        <v>56</v>
      </c>
      <c r="B11" s="9">
        <v>0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 t="e">
        <f t="shared" si="0"/>
        <v>#DIV/0!</v>
      </c>
      <c r="I11" s="13">
        <v>0</v>
      </c>
      <c r="J11" s="9">
        <v>0</v>
      </c>
      <c r="K11" s="14" t="e">
        <f t="shared" si="1"/>
        <v>#DIV/0!</v>
      </c>
      <c r="L11" s="9">
        <v>0</v>
      </c>
      <c r="M11" s="40">
        <v>0</v>
      </c>
      <c r="N11" s="15">
        <v>0</v>
      </c>
      <c r="O11" s="40">
        <v>0</v>
      </c>
      <c r="P11" s="15">
        <v>0</v>
      </c>
      <c r="Q11" s="9">
        <v>0</v>
      </c>
      <c r="R11" s="41" t="e">
        <f aca="true" t="shared" si="3" ref="R11:R23">P11/B11</f>
        <v>#DIV/0!</v>
      </c>
      <c r="S11" s="15">
        <v>0</v>
      </c>
      <c r="T11" s="9">
        <v>0</v>
      </c>
      <c r="U11" s="9">
        <v>0</v>
      </c>
      <c r="V11" s="40" t="e">
        <f aca="true" t="shared" si="4" ref="V11:V23">(S11+T11)/B11</f>
        <v>#DIV/0!</v>
      </c>
    </row>
    <row r="12" spans="1:22" ht="15.75">
      <c r="A12" s="10" t="s">
        <v>57</v>
      </c>
      <c r="B12" s="9">
        <v>4</v>
      </c>
      <c r="C12" s="13">
        <v>11</v>
      </c>
      <c r="D12" s="9">
        <v>13</v>
      </c>
      <c r="E12" s="9">
        <v>3</v>
      </c>
      <c r="F12" s="9">
        <f>SUM(C12:E12)</f>
        <v>27</v>
      </c>
      <c r="G12" s="14">
        <f t="shared" si="2"/>
        <v>0.8888888888888888</v>
      </c>
      <c r="H12" s="9">
        <f t="shared" si="0"/>
        <v>2.75</v>
      </c>
      <c r="I12" s="13">
        <v>11</v>
      </c>
      <c r="J12" s="9">
        <v>13</v>
      </c>
      <c r="K12" s="14">
        <f t="shared" si="1"/>
        <v>0.8461538461538461</v>
      </c>
      <c r="L12" s="9">
        <v>0</v>
      </c>
      <c r="M12" s="40">
        <v>3</v>
      </c>
      <c r="N12" s="15">
        <v>15</v>
      </c>
      <c r="O12" s="40">
        <v>1</v>
      </c>
      <c r="P12" s="15">
        <v>13</v>
      </c>
      <c r="Q12" s="9">
        <v>8</v>
      </c>
      <c r="R12" s="41">
        <f t="shared" si="3"/>
        <v>3.25</v>
      </c>
      <c r="S12" s="15">
        <v>0</v>
      </c>
      <c r="T12" s="9">
        <v>2</v>
      </c>
      <c r="U12" s="9">
        <v>1</v>
      </c>
      <c r="V12" s="40">
        <f t="shared" si="4"/>
        <v>0.5</v>
      </c>
    </row>
    <row r="13" spans="1:22" ht="15.75">
      <c r="A13" s="10" t="s">
        <v>58</v>
      </c>
      <c r="B13" s="9">
        <v>4</v>
      </c>
      <c r="C13" s="13">
        <v>8</v>
      </c>
      <c r="D13" s="9">
        <v>14</v>
      </c>
      <c r="E13" s="9">
        <v>7</v>
      </c>
      <c r="F13" s="9">
        <f>SUM(C13:E13)</f>
        <v>29</v>
      </c>
      <c r="G13" s="14">
        <f t="shared" si="2"/>
        <v>0.7586206896551724</v>
      </c>
      <c r="H13" s="9">
        <f t="shared" si="0"/>
        <v>2</v>
      </c>
      <c r="I13" s="13">
        <v>11</v>
      </c>
      <c r="J13" s="9">
        <v>12</v>
      </c>
      <c r="K13" s="14">
        <f t="shared" si="1"/>
        <v>0.9166666666666666</v>
      </c>
      <c r="L13" s="9">
        <v>1</v>
      </c>
      <c r="M13" s="40">
        <v>9</v>
      </c>
      <c r="N13" s="15">
        <v>10</v>
      </c>
      <c r="O13" s="40">
        <v>6</v>
      </c>
      <c r="P13" s="15">
        <v>12</v>
      </c>
      <c r="Q13" s="9">
        <v>3</v>
      </c>
      <c r="R13" s="41">
        <f t="shared" si="3"/>
        <v>3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4</v>
      </c>
      <c r="C14" s="13">
        <v>7</v>
      </c>
      <c r="D14" s="9">
        <v>15</v>
      </c>
      <c r="E14" s="9">
        <v>6</v>
      </c>
      <c r="F14" s="9">
        <f>SUM(C14:E14)</f>
        <v>28</v>
      </c>
      <c r="G14" s="14">
        <f t="shared" si="2"/>
        <v>0.7857142857142857</v>
      </c>
      <c r="H14" s="9">
        <f t="shared" si="0"/>
        <v>1.75</v>
      </c>
      <c r="I14" s="13">
        <v>12</v>
      </c>
      <c r="J14" s="9">
        <v>13</v>
      </c>
      <c r="K14" s="14">
        <f t="shared" si="1"/>
        <v>0.9230769230769231</v>
      </c>
      <c r="L14" s="9">
        <v>1</v>
      </c>
      <c r="M14" s="40">
        <v>3</v>
      </c>
      <c r="N14" s="15">
        <v>1</v>
      </c>
      <c r="O14" s="40">
        <v>0</v>
      </c>
      <c r="P14" s="15">
        <v>4</v>
      </c>
      <c r="Q14" s="9">
        <v>1</v>
      </c>
      <c r="R14" s="41">
        <f t="shared" si="3"/>
        <v>1</v>
      </c>
      <c r="S14" s="15">
        <v>6</v>
      </c>
      <c r="T14" s="9">
        <v>0</v>
      </c>
      <c r="U14" s="9">
        <v>5</v>
      </c>
      <c r="V14" s="40">
        <f t="shared" si="4"/>
        <v>1.5</v>
      </c>
    </row>
    <row r="15" spans="1:22" ht="15.75">
      <c r="A15" s="10" t="s">
        <v>59</v>
      </c>
      <c r="B15" s="9">
        <v>4</v>
      </c>
      <c r="C15" s="13">
        <v>1</v>
      </c>
      <c r="D15" s="9">
        <v>4</v>
      </c>
      <c r="E15" s="9">
        <v>1</v>
      </c>
      <c r="F15" s="9">
        <f aca="true" t="shared" si="5" ref="F15:F23">SUM(C15:E15)</f>
        <v>6</v>
      </c>
      <c r="G15" s="14">
        <f t="shared" si="2"/>
        <v>0.8333333333333334</v>
      </c>
      <c r="H15" s="9">
        <f t="shared" si="0"/>
        <v>0.25</v>
      </c>
      <c r="I15" s="13">
        <v>0</v>
      </c>
      <c r="J15" s="9">
        <v>0</v>
      </c>
      <c r="K15" s="14" t="e">
        <f t="shared" si="1"/>
        <v>#DIV/0!</v>
      </c>
      <c r="L15" s="9">
        <v>0</v>
      </c>
      <c r="M15" s="40">
        <v>0</v>
      </c>
      <c r="N15" s="15">
        <v>2</v>
      </c>
      <c r="O15" s="40">
        <v>1</v>
      </c>
      <c r="P15" s="15">
        <v>1</v>
      </c>
      <c r="Q15" s="9">
        <v>3</v>
      </c>
      <c r="R15" s="41">
        <f t="shared" si="3"/>
        <v>0.25</v>
      </c>
      <c r="S15" s="15">
        <v>0</v>
      </c>
      <c r="T15" s="9">
        <v>1</v>
      </c>
      <c r="U15" s="9">
        <v>4</v>
      </c>
      <c r="V15" s="40">
        <f t="shared" si="4"/>
        <v>0.25</v>
      </c>
    </row>
    <row r="16" spans="1:22" ht="15.75">
      <c r="A16" s="10" t="s">
        <v>60</v>
      </c>
      <c r="B16" s="9">
        <v>4</v>
      </c>
      <c r="C16" s="13">
        <v>13</v>
      </c>
      <c r="D16" s="9">
        <v>25</v>
      </c>
      <c r="E16" s="9">
        <v>4</v>
      </c>
      <c r="F16" s="9">
        <f t="shared" si="5"/>
        <v>42</v>
      </c>
      <c r="G16" s="14">
        <f t="shared" si="2"/>
        <v>0.9047619047619048</v>
      </c>
      <c r="H16" s="9">
        <f t="shared" si="0"/>
        <v>3.25</v>
      </c>
      <c r="I16" s="13">
        <v>8</v>
      </c>
      <c r="J16" s="9">
        <v>10</v>
      </c>
      <c r="K16" s="14">
        <f t="shared" si="1"/>
        <v>0.8</v>
      </c>
      <c r="L16" s="9">
        <v>1</v>
      </c>
      <c r="M16" s="40">
        <v>4</v>
      </c>
      <c r="N16" s="15">
        <v>0</v>
      </c>
      <c r="O16" s="40">
        <v>0</v>
      </c>
      <c r="P16" s="15">
        <v>1</v>
      </c>
      <c r="Q16" s="9">
        <v>1</v>
      </c>
      <c r="R16" s="41">
        <f t="shared" si="3"/>
        <v>0.25</v>
      </c>
      <c r="S16" s="15">
        <v>1</v>
      </c>
      <c r="T16" s="9">
        <v>1</v>
      </c>
      <c r="U16" s="9">
        <v>5</v>
      </c>
      <c r="V16" s="40">
        <f t="shared" si="4"/>
        <v>0.5</v>
      </c>
    </row>
    <row r="17" spans="1:22" ht="15.75">
      <c r="A17" s="10" t="s">
        <v>61</v>
      </c>
      <c r="B17" s="9">
        <v>4</v>
      </c>
      <c r="C17" s="13">
        <v>1</v>
      </c>
      <c r="D17" s="9">
        <v>0</v>
      </c>
      <c r="E17" s="9">
        <v>1</v>
      </c>
      <c r="F17" s="9">
        <f t="shared" si="5"/>
        <v>2</v>
      </c>
      <c r="G17" s="14">
        <f t="shared" si="2"/>
        <v>0.5</v>
      </c>
      <c r="H17" s="9">
        <f t="shared" si="0"/>
        <v>0.25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32</v>
      </c>
      <c r="O17" s="40">
        <v>5</v>
      </c>
      <c r="P17" s="15">
        <v>9</v>
      </c>
      <c r="Q17" s="9">
        <v>5</v>
      </c>
      <c r="R17" s="41">
        <f t="shared" si="3"/>
        <v>2.25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0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 t="e">
        <f t="shared" si="0"/>
        <v>#DIV/0!</v>
      </c>
      <c r="I18" s="13">
        <v>0</v>
      </c>
      <c r="J18" s="9">
        <v>0</v>
      </c>
      <c r="K18" s="14" t="e">
        <f t="shared" si="1"/>
        <v>#DIV/0!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0</v>
      </c>
      <c r="R18" s="41" t="e">
        <f t="shared" si="3"/>
        <v>#DIV/0!</v>
      </c>
      <c r="S18" s="15">
        <v>0</v>
      </c>
      <c r="T18" s="9">
        <v>0</v>
      </c>
      <c r="U18" s="9">
        <v>0</v>
      </c>
      <c r="V18" s="40" t="e">
        <f t="shared" si="4"/>
        <v>#DIV/0!</v>
      </c>
    </row>
    <row r="19" spans="1:22" ht="15.75">
      <c r="A19" s="10" t="s">
        <v>63</v>
      </c>
      <c r="B19" s="9">
        <v>4</v>
      </c>
      <c r="C19" s="13">
        <v>1</v>
      </c>
      <c r="D19" s="9">
        <v>0</v>
      </c>
      <c r="E19" s="9">
        <v>1</v>
      </c>
      <c r="F19" s="9">
        <f t="shared" si="5"/>
        <v>2</v>
      </c>
      <c r="G19" s="14">
        <f t="shared" si="2"/>
        <v>0.5</v>
      </c>
      <c r="H19" s="9">
        <f t="shared" si="0"/>
        <v>0.25</v>
      </c>
      <c r="I19" s="13">
        <v>20</v>
      </c>
      <c r="J19" s="9">
        <v>21</v>
      </c>
      <c r="K19" s="14">
        <f t="shared" si="1"/>
        <v>0.9523809523809523</v>
      </c>
      <c r="L19" s="9">
        <v>1</v>
      </c>
      <c r="M19" s="40">
        <v>11</v>
      </c>
      <c r="N19" s="15">
        <v>13</v>
      </c>
      <c r="O19" s="40">
        <v>4</v>
      </c>
      <c r="P19" s="15">
        <v>12</v>
      </c>
      <c r="Q19" s="9">
        <v>9</v>
      </c>
      <c r="R19" s="41">
        <f t="shared" si="3"/>
        <v>3</v>
      </c>
      <c r="S19" s="15">
        <v>0</v>
      </c>
      <c r="T19" s="9">
        <v>0</v>
      </c>
      <c r="U19" s="9">
        <v>0</v>
      </c>
      <c r="V19" s="40">
        <f t="shared" si="4"/>
        <v>0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2"/>
        <v>#DIV/0!</v>
      </c>
      <c r="H21" s="9" t="e">
        <f t="shared" si="0"/>
        <v>#DIV/0!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3"/>
        <v>#DIV/0!</v>
      </c>
      <c r="S21" s="15">
        <v>0</v>
      </c>
      <c r="T21" s="9">
        <v>0</v>
      </c>
      <c r="U21" s="9">
        <v>0</v>
      </c>
      <c r="V21" s="40" t="e">
        <f t="shared" si="4"/>
        <v>#DIV/0!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4</v>
      </c>
      <c r="C25" s="20">
        <f>SUM(C10:C24)</f>
        <v>47</v>
      </c>
      <c r="D25" s="34">
        <f>SUM(D10:D24)</f>
        <v>74</v>
      </c>
      <c r="E25" s="34">
        <f>SUM(E10:E24)</f>
        <v>23</v>
      </c>
      <c r="F25" s="19">
        <f>SUM(F10:F24)</f>
        <v>144</v>
      </c>
      <c r="G25" s="39">
        <f t="shared" si="2"/>
        <v>0.8402777777777778</v>
      </c>
      <c r="H25" s="38">
        <f t="shared" si="0"/>
        <v>11.75</v>
      </c>
      <c r="I25" s="20">
        <f>SUM(I10:I24)</f>
        <v>76</v>
      </c>
      <c r="J25" s="34">
        <f>SUM(J10:J24)</f>
        <v>83</v>
      </c>
      <c r="K25" s="30">
        <f t="shared" si="1"/>
        <v>0.9156626506024096</v>
      </c>
      <c r="L25" s="19">
        <f aca="true" t="shared" si="6" ref="L25:Q25">SUM(L10:L24)</f>
        <v>4</v>
      </c>
      <c r="M25" s="35">
        <f t="shared" si="6"/>
        <v>36</v>
      </c>
      <c r="N25" s="34">
        <f t="shared" si="6"/>
        <v>74</v>
      </c>
      <c r="O25" s="19">
        <f t="shared" si="6"/>
        <v>17</v>
      </c>
      <c r="P25" s="20">
        <f t="shared" si="6"/>
        <v>56</v>
      </c>
      <c r="Q25" s="34">
        <f t="shared" si="6"/>
        <v>32</v>
      </c>
      <c r="R25" s="22">
        <f>(P25)/B25</f>
        <v>14</v>
      </c>
      <c r="S25" s="20">
        <f>SUM(S10:S24)</f>
        <v>8</v>
      </c>
      <c r="T25" s="19">
        <f>SUM(T10:T24)</f>
        <v>5</v>
      </c>
      <c r="U25" s="19">
        <f>SUM(U10:U24)</f>
        <v>16</v>
      </c>
      <c r="V25" s="35">
        <f>(S25)/B25</f>
        <v>2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30</v>
      </c>
      <c r="D28" s="9">
        <v>81</v>
      </c>
      <c r="E28" s="9">
        <v>1</v>
      </c>
      <c r="F28" s="9">
        <f>SUM(C28:E28)</f>
        <v>112</v>
      </c>
      <c r="G28" s="14">
        <f>((C28+D28)/F28)</f>
        <v>0.9910714285714286</v>
      </c>
      <c r="H28" s="42">
        <f>(C28/B10)</f>
        <v>7.5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2</v>
      </c>
      <c r="D29" s="9">
        <v>1</v>
      </c>
      <c r="E29" s="9">
        <v>0</v>
      </c>
      <c r="F29" s="9">
        <f>SUM(C29:E29)</f>
        <v>3</v>
      </c>
      <c r="G29" s="14">
        <f>((C29+D29)/F29)</f>
        <v>1</v>
      </c>
      <c r="H29" s="44">
        <f>(C29/B19)</f>
        <v>0.5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0</v>
      </c>
      <c r="D30" s="33">
        <v>0</v>
      </c>
      <c r="E30" s="33">
        <v>0</v>
      </c>
      <c r="F30" s="9">
        <v>0</v>
      </c>
      <c r="G30" s="14" t="e">
        <f>((C30+D30)/F30)</f>
        <v>#DIV/0!</v>
      </c>
      <c r="H30" s="44" t="e">
        <f>(C30/B11)</f>
        <v>#DIV/0!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32</v>
      </c>
      <c r="D32" s="29">
        <f>SUM(D28:D31)</f>
        <v>82</v>
      </c>
      <c r="E32" s="29">
        <f>SUM(E28:E31)</f>
        <v>1</v>
      </c>
      <c r="F32" s="29">
        <f>SUM(C32:E32)</f>
        <v>115</v>
      </c>
      <c r="G32" s="30">
        <f>((C32+D32)/F32)</f>
        <v>0.991304347826087</v>
      </c>
      <c r="H32" s="19">
        <v>8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H33" sqref="H33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15</v>
      </c>
      <c r="C1" s="3">
        <v>25</v>
      </c>
      <c r="E1" s="53" t="s">
        <v>73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10</v>
      </c>
      <c r="C2" s="4">
        <v>25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21</v>
      </c>
      <c r="C3" s="4">
        <v>25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46</v>
      </c>
      <c r="C6" s="6">
        <f>SUM(C1:C5)</f>
        <v>75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3</v>
      </c>
      <c r="C10" s="13">
        <v>0</v>
      </c>
      <c r="D10" s="9">
        <v>9</v>
      </c>
      <c r="E10" s="9">
        <v>2</v>
      </c>
      <c r="F10" s="9">
        <f>SUM(C10:E10)</f>
        <v>11</v>
      </c>
      <c r="G10" s="14">
        <f>((C10+D10)/F10)</f>
        <v>0.8181818181818182</v>
      </c>
      <c r="H10" s="9">
        <f aca="true" t="shared" si="0" ref="H10:H25">(C10/B10)</f>
        <v>0</v>
      </c>
      <c r="I10" s="13">
        <v>6</v>
      </c>
      <c r="J10" s="9">
        <v>7</v>
      </c>
      <c r="K10" s="14">
        <f aca="true" t="shared" si="1" ref="K10:K25">(I10/J10)</f>
        <v>0.8571428571428571</v>
      </c>
      <c r="L10" s="9">
        <v>1</v>
      </c>
      <c r="M10" s="40">
        <v>2</v>
      </c>
      <c r="N10" s="15">
        <v>15</v>
      </c>
      <c r="O10" s="40">
        <v>0</v>
      </c>
      <c r="P10" s="15">
        <v>2</v>
      </c>
      <c r="Q10" s="9">
        <v>0</v>
      </c>
      <c r="R10" s="41">
        <v>2</v>
      </c>
      <c r="S10" s="15">
        <v>1</v>
      </c>
      <c r="T10" s="9">
        <v>2</v>
      </c>
      <c r="U10" s="9">
        <v>0</v>
      </c>
      <c r="V10" s="40">
        <f>(S10+T10)/B10</f>
        <v>1</v>
      </c>
    </row>
    <row r="11" spans="1:22" ht="15.75">
      <c r="A11" s="10" t="s">
        <v>56</v>
      </c>
      <c r="B11" s="9">
        <v>3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>
        <f t="shared" si="0"/>
        <v>0</v>
      </c>
      <c r="I11" s="13">
        <v>11</v>
      </c>
      <c r="J11" s="9">
        <v>13</v>
      </c>
      <c r="K11" s="14">
        <f t="shared" si="1"/>
        <v>0.8461538461538461</v>
      </c>
      <c r="L11" s="9">
        <v>2</v>
      </c>
      <c r="M11" s="40">
        <v>6</v>
      </c>
      <c r="N11" s="15">
        <v>8</v>
      </c>
      <c r="O11" s="40">
        <v>0</v>
      </c>
      <c r="P11" s="15">
        <v>3</v>
      </c>
      <c r="Q11" s="9">
        <v>3</v>
      </c>
      <c r="R11" s="41">
        <f aca="true" t="shared" si="3" ref="R11:R23">P11/B11</f>
        <v>1</v>
      </c>
      <c r="S11" s="15">
        <v>0</v>
      </c>
      <c r="T11" s="9">
        <v>0</v>
      </c>
      <c r="U11" s="9">
        <v>0</v>
      </c>
      <c r="V11" s="40">
        <f aca="true" t="shared" si="4" ref="V11:V23">(S11+T11)/B11</f>
        <v>0</v>
      </c>
    </row>
    <row r="12" spans="1:22" ht="15.75">
      <c r="A12" s="10" t="s">
        <v>57</v>
      </c>
      <c r="B12" s="9">
        <v>3</v>
      </c>
      <c r="C12" s="13">
        <v>7</v>
      </c>
      <c r="D12" s="9">
        <v>10</v>
      </c>
      <c r="E12" s="9">
        <v>6</v>
      </c>
      <c r="F12" s="9">
        <f>SUM(C12:E12)</f>
        <v>23</v>
      </c>
      <c r="G12" s="14">
        <f t="shared" si="2"/>
        <v>0.7391304347826086</v>
      </c>
      <c r="H12" s="9">
        <f t="shared" si="0"/>
        <v>2.3333333333333335</v>
      </c>
      <c r="I12" s="13">
        <v>3</v>
      </c>
      <c r="J12" s="9">
        <v>4</v>
      </c>
      <c r="K12" s="14">
        <f t="shared" si="1"/>
        <v>0.75</v>
      </c>
      <c r="L12" s="9">
        <v>0</v>
      </c>
      <c r="M12" s="40">
        <v>0</v>
      </c>
      <c r="N12" s="15">
        <v>21</v>
      </c>
      <c r="O12" s="40">
        <v>0</v>
      </c>
      <c r="P12" s="15">
        <v>16</v>
      </c>
      <c r="Q12" s="9">
        <v>9</v>
      </c>
      <c r="R12" s="41">
        <f t="shared" si="3"/>
        <v>5.333333333333333</v>
      </c>
      <c r="S12" s="15">
        <v>0</v>
      </c>
      <c r="T12" s="9">
        <v>0</v>
      </c>
      <c r="U12" s="9">
        <v>0</v>
      </c>
      <c r="V12" s="40">
        <f t="shared" si="4"/>
        <v>0</v>
      </c>
    </row>
    <row r="13" spans="1:22" ht="15.75">
      <c r="A13" s="10" t="s">
        <v>58</v>
      </c>
      <c r="B13" s="9">
        <v>3</v>
      </c>
      <c r="C13" s="13">
        <v>2</v>
      </c>
      <c r="D13" s="9">
        <v>10</v>
      </c>
      <c r="E13" s="9">
        <v>8</v>
      </c>
      <c r="F13" s="9">
        <f>SUM(C13:E13)</f>
        <v>20</v>
      </c>
      <c r="G13" s="14">
        <f t="shared" si="2"/>
        <v>0.6</v>
      </c>
      <c r="H13" s="9">
        <f t="shared" si="0"/>
        <v>0.6666666666666666</v>
      </c>
      <c r="I13" s="13">
        <v>2</v>
      </c>
      <c r="J13" s="9">
        <v>3</v>
      </c>
      <c r="K13" s="14">
        <f t="shared" si="1"/>
        <v>0.6666666666666666</v>
      </c>
      <c r="L13" s="9">
        <v>0</v>
      </c>
      <c r="M13" s="40">
        <v>1</v>
      </c>
      <c r="N13" s="15">
        <v>13</v>
      </c>
      <c r="O13" s="40">
        <v>0</v>
      </c>
      <c r="P13" s="15">
        <v>11</v>
      </c>
      <c r="Q13" s="9">
        <v>7</v>
      </c>
      <c r="R13" s="41">
        <f t="shared" si="3"/>
        <v>3.6666666666666665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3</v>
      </c>
      <c r="C14" s="13">
        <v>4</v>
      </c>
      <c r="D14" s="9">
        <v>13</v>
      </c>
      <c r="E14" s="9">
        <v>4</v>
      </c>
      <c r="F14" s="9">
        <f>SUM(C14:E14)</f>
        <v>21</v>
      </c>
      <c r="G14" s="14">
        <f t="shared" si="2"/>
        <v>0.8095238095238095</v>
      </c>
      <c r="H14" s="9">
        <f t="shared" si="0"/>
        <v>1.3333333333333333</v>
      </c>
      <c r="I14" s="13">
        <v>8</v>
      </c>
      <c r="J14" s="9">
        <v>8</v>
      </c>
      <c r="K14" s="14">
        <f t="shared" si="1"/>
        <v>1</v>
      </c>
      <c r="L14" s="9">
        <v>1</v>
      </c>
      <c r="M14" s="40">
        <v>2</v>
      </c>
      <c r="N14" s="15">
        <v>10</v>
      </c>
      <c r="O14" s="40">
        <v>0</v>
      </c>
      <c r="P14" s="15">
        <v>0</v>
      </c>
      <c r="Q14" s="9">
        <v>4</v>
      </c>
      <c r="R14" s="41">
        <f t="shared" si="3"/>
        <v>0</v>
      </c>
      <c r="S14" s="15">
        <v>3</v>
      </c>
      <c r="T14" s="9">
        <v>4</v>
      </c>
      <c r="U14" s="9">
        <v>2</v>
      </c>
      <c r="V14" s="40">
        <f t="shared" si="4"/>
        <v>2.3333333333333335</v>
      </c>
    </row>
    <row r="15" spans="1:22" ht="15.75">
      <c r="A15" s="10" t="s">
        <v>59</v>
      </c>
      <c r="B15" s="9">
        <v>3</v>
      </c>
      <c r="C15" s="13">
        <v>3</v>
      </c>
      <c r="D15" s="9">
        <v>6</v>
      </c>
      <c r="E15" s="9">
        <v>5</v>
      </c>
      <c r="F15" s="9">
        <f aca="true" t="shared" si="5" ref="F15:F23">SUM(C15:E15)</f>
        <v>14</v>
      </c>
      <c r="G15" s="14">
        <f t="shared" si="2"/>
        <v>0.6428571428571429</v>
      </c>
      <c r="H15" s="9">
        <f t="shared" si="0"/>
        <v>1</v>
      </c>
      <c r="I15" s="13">
        <v>5</v>
      </c>
      <c r="J15" s="9">
        <v>6</v>
      </c>
      <c r="K15" s="14">
        <f t="shared" si="1"/>
        <v>0.8333333333333334</v>
      </c>
      <c r="L15" s="9">
        <v>1</v>
      </c>
      <c r="M15" s="40">
        <v>1</v>
      </c>
      <c r="N15" s="15">
        <v>8</v>
      </c>
      <c r="O15" s="40">
        <v>0</v>
      </c>
      <c r="P15" s="15">
        <v>2</v>
      </c>
      <c r="Q15" s="9">
        <v>5</v>
      </c>
      <c r="R15" s="41">
        <f t="shared" si="3"/>
        <v>0.6666666666666666</v>
      </c>
      <c r="S15" s="15">
        <v>1</v>
      </c>
      <c r="T15" s="9">
        <v>1</v>
      </c>
      <c r="U15" s="9">
        <v>0</v>
      </c>
      <c r="V15" s="40">
        <f t="shared" si="4"/>
        <v>0.6666666666666666</v>
      </c>
    </row>
    <row r="16" spans="1:22" ht="15.75">
      <c r="A16" s="10" t="s">
        <v>60</v>
      </c>
      <c r="B16" s="9">
        <v>3</v>
      </c>
      <c r="C16" s="13">
        <v>0</v>
      </c>
      <c r="D16" s="9">
        <v>7</v>
      </c>
      <c r="E16" s="9">
        <v>2</v>
      </c>
      <c r="F16" s="9">
        <f t="shared" si="5"/>
        <v>9</v>
      </c>
      <c r="G16" s="14">
        <f t="shared" si="2"/>
        <v>0.7777777777777778</v>
      </c>
      <c r="H16" s="9">
        <f t="shared" si="0"/>
        <v>0</v>
      </c>
      <c r="I16" s="13">
        <v>0</v>
      </c>
      <c r="J16" s="9">
        <v>0</v>
      </c>
      <c r="K16" s="14" t="e">
        <f t="shared" si="1"/>
        <v>#DIV/0!</v>
      </c>
      <c r="L16" s="9">
        <v>0</v>
      </c>
      <c r="M16" s="40">
        <v>0</v>
      </c>
      <c r="N16" s="15">
        <v>7</v>
      </c>
      <c r="O16" s="40">
        <v>0</v>
      </c>
      <c r="P16" s="15">
        <v>1</v>
      </c>
      <c r="Q16" s="9">
        <v>1</v>
      </c>
      <c r="R16" s="41">
        <f t="shared" si="3"/>
        <v>0.3333333333333333</v>
      </c>
      <c r="S16" s="15">
        <v>0</v>
      </c>
      <c r="T16" s="9">
        <v>2</v>
      </c>
      <c r="U16" s="9">
        <v>1</v>
      </c>
      <c r="V16" s="40">
        <f t="shared" si="4"/>
        <v>0.6666666666666666</v>
      </c>
    </row>
    <row r="17" spans="1:22" ht="15.75">
      <c r="A17" s="10" t="s">
        <v>61</v>
      </c>
      <c r="B17" s="9">
        <v>3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18</v>
      </c>
      <c r="O17" s="40">
        <v>0</v>
      </c>
      <c r="P17" s="15">
        <v>19</v>
      </c>
      <c r="Q17" s="9">
        <v>7</v>
      </c>
      <c r="R17" s="41">
        <f t="shared" si="3"/>
        <v>6.333333333333333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3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>
        <f t="shared" si="0"/>
        <v>0</v>
      </c>
      <c r="I18" s="13">
        <v>2</v>
      </c>
      <c r="J18" s="9">
        <v>3</v>
      </c>
      <c r="K18" s="14">
        <f t="shared" si="1"/>
        <v>0.6666666666666666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2</v>
      </c>
      <c r="R18" s="41">
        <f t="shared" si="3"/>
        <v>0</v>
      </c>
      <c r="S18" s="15">
        <v>0</v>
      </c>
      <c r="T18" s="9">
        <v>0</v>
      </c>
      <c r="U18" s="9">
        <v>0</v>
      </c>
      <c r="V18" s="40">
        <f t="shared" si="4"/>
        <v>0</v>
      </c>
    </row>
    <row r="19" spans="1:22" ht="15.75">
      <c r="A19" s="10" t="s">
        <v>63</v>
      </c>
      <c r="B19" s="9">
        <v>0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 t="e">
        <f t="shared" si="0"/>
        <v>#DIV/0!</v>
      </c>
      <c r="I19" s="13">
        <v>0</v>
      </c>
      <c r="J19" s="9">
        <v>0</v>
      </c>
      <c r="K19" s="14" t="e">
        <f t="shared" si="1"/>
        <v>#DIV/0!</v>
      </c>
      <c r="L19" s="9">
        <v>0</v>
      </c>
      <c r="M19" s="40">
        <v>0</v>
      </c>
      <c r="N19" s="15">
        <v>0</v>
      </c>
      <c r="O19" s="40">
        <v>0</v>
      </c>
      <c r="P19" s="15">
        <v>0</v>
      </c>
      <c r="Q19" s="9">
        <v>0</v>
      </c>
      <c r="R19" s="41" t="e">
        <f t="shared" si="3"/>
        <v>#DIV/0!</v>
      </c>
      <c r="S19" s="15">
        <v>0</v>
      </c>
      <c r="T19" s="9">
        <v>0</v>
      </c>
      <c r="U19" s="9">
        <v>0</v>
      </c>
      <c r="V19" s="40" t="e">
        <f t="shared" si="4"/>
        <v>#DIV/0!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1</v>
      </c>
      <c r="C21" s="13">
        <v>2</v>
      </c>
      <c r="D21" s="9">
        <v>4</v>
      </c>
      <c r="E21" s="9">
        <v>1</v>
      </c>
      <c r="F21" s="9">
        <f t="shared" si="5"/>
        <v>7</v>
      </c>
      <c r="G21" s="14">
        <f t="shared" si="2"/>
        <v>0.8571428571428571</v>
      </c>
      <c r="H21" s="9">
        <f t="shared" si="0"/>
        <v>2</v>
      </c>
      <c r="I21" s="13">
        <v>4</v>
      </c>
      <c r="J21" s="9">
        <v>4</v>
      </c>
      <c r="K21" s="14">
        <f t="shared" si="1"/>
        <v>1</v>
      </c>
      <c r="L21" s="9">
        <v>0</v>
      </c>
      <c r="M21" s="40">
        <v>2</v>
      </c>
      <c r="N21" s="15">
        <v>2</v>
      </c>
      <c r="O21" s="40">
        <v>0</v>
      </c>
      <c r="P21" s="15">
        <v>2</v>
      </c>
      <c r="Q21" s="9">
        <v>3</v>
      </c>
      <c r="R21" s="41">
        <f t="shared" si="3"/>
        <v>2</v>
      </c>
      <c r="S21" s="15">
        <v>0</v>
      </c>
      <c r="T21" s="9">
        <v>0</v>
      </c>
      <c r="U21" s="9">
        <v>0</v>
      </c>
      <c r="V21" s="40">
        <f t="shared" si="4"/>
        <v>0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3</v>
      </c>
      <c r="C25" s="20">
        <f>SUM(C10:C24)</f>
        <v>18</v>
      </c>
      <c r="D25" s="34">
        <f>SUM(D10:D24)</f>
        <v>59</v>
      </c>
      <c r="E25" s="34">
        <f>SUM(E10:E24)</f>
        <v>28</v>
      </c>
      <c r="F25" s="19">
        <f>SUM(F10:F24)</f>
        <v>105</v>
      </c>
      <c r="G25" s="39">
        <f t="shared" si="2"/>
        <v>0.7333333333333333</v>
      </c>
      <c r="H25" s="38">
        <f t="shared" si="0"/>
        <v>6</v>
      </c>
      <c r="I25" s="20">
        <f>SUM(I10:I24)</f>
        <v>41</v>
      </c>
      <c r="J25" s="34">
        <f>SUM(J10:J24)</f>
        <v>48</v>
      </c>
      <c r="K25" s="30">
        <f t="shared" si="1"/>
        <v>0.8541666666666666</v>
      </c>
      <c r="L25" s="19">
        <f aca="true" t="shared" si="6" ref="L25:Q25">SUM(L10:L24)</f>
        <v>5</v>
      </c>
      <c r="M25" s="35">
        <f t="shared" si="6"/>
        <v>14</v>
      </c>
      <c r="N25" s="34">
        <f t="shared" si="6"/>
        <v>102</v>
      </c>
      <c r="O25" s="19">
        <f t="shared" si="6"/>
        <v>0</v>
      </c>
      <c r="P25" s="20">
        <f t="shared" si="6"/>
        <v>56</v>
      </c>
      <c r="Q25" s="34">
        <f t="shared" si="6"/>
        <v>41</v>
      </c>
      <c r="R25" s="22">
        <f>(P25)/B25</f>
        <v>18.666666666666668</v>
      </c>
      <c r="S25" s="20">
        <f>SUM(S10:S24)</f>
        <v>5</v>
      </c>
      <c r="T25" s="19">
        <f>SUM(T10:T24)</f>
        <v>9</v>
      </c>
      <c r="U25" s="19">
        <f>SUM(U10:U24)</f>
        <v>3</v>
      </c>
      <c r="V25" s="35">
        <f>(S25)/B25</f>
        <v>1.6666666666666667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15</v>
      </c>
      <c r="D28" s="9">
        <v>45</v>
      </c>
      <c r="E28" s="9">
        <v>2</v>
      </c>
      <c r="F28" s="9">
        <f>SUM(C28:E28)</f>
        <v>62</v>
      </c>
      <c r="G28" s="14">
        <f>((C28+D28)/F28)</f>
        <v>0.967741935483871</v>
      </c>
      <c r="H28" s="42">
        <f>(C28/B10)</f>
        <v>5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0</v>
      </c>
      <c r="D29" s="9">
        <v>0</v>
      </c>
      <c r="E29" s="9">
        <v>0</v>
      </c>
      <c r="F29" s="9">
        <f>SUM(C29:E29)</f>
        <v>0</v>
      </c>
      <c r="G29" s="14" t="e">
        <f>((C29+D29)/F29)</f>
        <v>#DIV/0!</v>
      </c>
      <c r="H29" s="44" t="e">
        <f>(C29/B19)</f>
        <v>#DIV/0!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2</v>
      </c>
      <c r="D30" s="33">
        <v>11</v>
      </c>
      <c r="E30" s="33">
        <v>0</v>
      </c>
      <c r="F30" s="9">
        <v>13</v>
      </c>
      <c r="G30" s="14">
        <f>((C30+D30)/F30)</f>
        <v>1</v>
      </c>
      <c r="H30" s="44">
        <f>(C30/B11)</f>
        <v>0.6666666666666666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17</v>
      </c>
      <c r="D32" s="29">
        <f>SUM(D28:D31)</f>
        <v>56</v>
      </c>
      <c r="E32" s="29">
        <f>SUM(E28:E31)</f>
        <v>2</v>
      </c>
      <c r="F32" s="29">
        <f>SUM(C32:E32)</f>
        <v>75</v>
      </c>
      <c r="G32" s="30">
        <f>((C32+D32)/F32)</f>
        <v>0.9733333333333334</v>
      </c>
      <c r="H32" s="19">
        <v>5.667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H30" sqref="H30"/>
    </sheetView>
  </sheetViews>
  <sheetFormatPr defaultColWidth="9.140625" defaultRowHeight="12.75"/>
  <cols>
    <col min="1" max="1" width="10.421875" style="0" bestFit="1" customWidth="1"/>
    <col min="2" max="2" width="5.003906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6.00390625" style="0" bestFit="1" customWidth="1"/>
    <col min="8" max="8" width="6.421875" style="0" customWidth="1"/>
    <col min="9" max="9" width="6.14062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4.421875" style="0" bestFit="1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22</v>
      </c>
      <c r="C1" s="3">
        <v>25</v>
      </c>
      <c r="E1" s="53" t="s">
        <v>38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25</v>
      </c>
      <c r="C2" s="4">
        <v>20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18</v>
      </c>
      <c r="C3" s="4">
        <v>25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5">
      <c r="A4" s="1" t="s">
        <v>3</v>
      </c>
      <c r="B4" s="2">
        <v>25</v>
      </c>
      <c r="C4" s="4">
        <v>21</v>
      </c>
      <c r="E4" s="56" t="s">
        <v>39</v>
      </c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5" ht="15.75" thickBot="1">
      <c r="A5" s="1" t="s">
        <v>4</v>
      </c>
      <c r="B5" s="2">
        <v>15</v>
      </c>
      <c r="C5" s="4">
        <v>5</v>
      </c>
      <c r="E5" s="5"/>
    </row>
    <row r="6" spans="1:3" ht="15" customHeight="1" thickTop="1">
      <c r="A6" s="1"/>
      <c r="B6" s="6">
        <f>SUM(B1:B5)</f>
        <v>105</v>
      </c>
      <c r="C6" s="6">
        <f>SUM(C1:C5)</f>
        <v>96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49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10" t="s">
        <v>29</v>
      </c>
    </row>
    <row r="10" spans="1:22" ht="18.75">
      <c r="A10" s="12" t="s">
        <v>40</v>
      </c>
      <c r="B10" s="9">
        <v>5</v>
      </c>
      <c r="C10" s="13">
        <v>14</v>
      </c>
      <c r="D10" s="9">
        <v>30</v>
      </c>
      <c r="E10" s="9">
        <v>3</v>
      </c>
      <c r="F10" s="9">
        <f aca="true" t="shared" si="0" ref="F10:F15">SUM(C10:E10)</f>
        <v>47</v>
      </c>
      <c r="G10" s="14">
        <f aca="true" t="shared" si="1" ref="G10:G15">((C10-E10)/F10)</f>
        <v>0.23404255319148937</v>
      </c>
      <c r="H10" s="9">
        <f aca="true" t="shared" si="2" ref="H10:H15">(C10/B10)</f>
        <v>2.8</v>
      </c>
      <c r="I10" s="13">
        <v>11</v>
      </c>
      <c r="J10" s="9">
        <v>11</v>
      </c>
      <c r="K10" s="14">
        <f aca="true" t="shared" si="3" ref="K10:K17">(I10/J10)</f>
        <v>1</v>
      </c>
      <c r="L10" s="9"/>
      <c r="M10" s="9">
        <v>13</v>
      </c>
      <c r="N10" s="13">
        <v>11</v>
      </c>
      <c r="O10" s="15">
        <v>3</v>
      </c>
      <c r="P10" s="13">
        <v>21</v>
      </c>
      <c r="Q10" s="9">
        <v>1</v>
      </c>
      <c r="R10" s="16">
        <f aca="true" t="shared" si="4" ref="R10:R18">(P10)/B10</f>
        <v>4.2</v>
      </c>
      <c r="S10" s="13">
        <v>4</v>
      </c>
      <c r="T10" s="9">
        <v>8</v>
      </c>
      <c r="U10" s="9">
        <v>4</v>
      </c>
      <c r="V10" s="9">
        <f>(S10+T10+U10)/B10</f>
        <v>3.2</v>
      </c>
    </row>
    <row r="11" spans="1:22" ht="18.75">
      <c r="A11" s="12" t="s">
        <v>41</v>
      </c>
      <c r="B11" s="9">
        <v>5</v>
      </c>
      <c r="C11" s="13">
        <v>7</v>
      </c>
      <c r="D11" s="9">
        <v>24</v>
      </c>
      <c r="E11" s="9">
        <v>5</v>
      </c>
      <c r="F11" s="9">
        <f t="shared" si="0"/>
        <v>36</v>
      </c>
      <c r="G11" s="14">
        <f t="shared" si="1"/>
        <v>0.05555555555555555</v>
      </c>
      <c r="H11" s="9">
        <f t="shared" si="2"/>
        <v>1.4</v>
      </c>
      <c r="I11" s="13">
        <v>13</v>
      </c>
      <c r="J11" s="9">
        <v>13</v>
      </c>
      <c r="K11" s="14">
        <f t="shared" si="3"/>
        <v>1</v>
      </c>
      <c r="L11" s="9"/>
      <c r="M11" s="9">
        <v>14</v>
      </c>
      <c r="N11" s="13">
        <v>16</v>
      </c>
      <c r="O11" s="15">
        <v>3</v>
      </c>
      <c r="P11" s="13">
        <v>8</v>
      </c>
      <c r="Q11" s="9">
        <v>2</v>
      </c>
      <c r="R11" s="16">
        <f t="shared" si="4"/>
        <v>1.6</v>
      </c>
      <c r="S11" s="13">
        <v>1</v>
      </c>
      <c r="T11" s="9">
        <v>1</v>
      </c>
      <c r="U11" s="9">
        <v>1</v>
      </c>
      <c r="V11" s="9">
        <f>(S11+T11+U11)/B11</f>
        <v>0.6</v>
      </c>
    </row>
    <row r="12" spans="1:22" ht="18.75">
      <c r="A12" s="12" t="s">
        <v>42</v>
      </c>
      <c r="B12" s="9">
        <v>5</v>
      </c>
      <c r="C12" s="13">
        <v>8</v>
      </c>
      <c r="D12" s="9">
        <v>15</v>
      </c>
      <c r="E12" s="9">
        <v>3</v>
      </c>
      <c r="F12" s="9">
        <f t="shared" si="0"/>
        <v>26</v>
      </c>
      <c r="G12" s="14">
        <f t="shared" si="1"/>
        <v>0.19230769230769232</v>
      </c>
      <c r="H12" s="9">
        <f t="shared" si="2"/>
        <v>1.6</v>
      </c>
      <c r="I12" s="13">
        <v>32</v>
      </c>
      <c r="J12" s="9">
        <v>33</v>
      </c>
      <c r="K12" s="14">
        <f t="shared" si="3"/>
        <v>0.9696969696969697</v>
      </c>
      <c r="L12" s="9"/>
      <c r="M12" s="9">
        <v>33</v>
      </c>
      <c r="N12" s="13">
        <v>24</v>
      </c>
      <c r="O12" s="15">
        <v>6</v>
      </c>
      <c r="P12" s="13">
        <v>23</v>
      </c>
      <c r="Q12" s="9">
        <v>1</v>
      </c>
      <c r="R12" s="16">
        <f t="shared" si="4"/>
        <v>4.6</v>
      </c>
      <c r="S12" s="13">
        <v>1</v>
      </c>
      <c r="T12" s="9"/>
      <c r="U12" s="9">
        <v>1</v>
      </c>
      <c r="V12" s="9">
        <f>(S12+T12+U12)/B12</f>
        <v>0.4</v>
      </c>
    </row>
    <row r="13" spans="1:22" ht="18.75">
      <c r="A13" s="12" t="s">
        <v>43</v>
      </c>
      <c r="B13" s="9">
        <v>5</v>
      </c>
      <c r="C13" s="13">
        <v>4</v>
      </c>
      <c r="D13" s="9">
        <v>12</v>
      </c>
      <c r="E13" s="9">
        <v>3</v>
      </c>
      <c r="F13" s="9">
        <f t="shared" si="0"/>
        <v>19</v>
      </c>
      <c r="G13" s="14">
        <f t="shared" si="1"/>
        <v>0.05263157894736842</v>
      </c>
      <c r="H13" s="9">
        <f t="shared" si="2"/>
        <v>0.8</v>
      </c>
      <c r="I13" s="13">
        <v>10</v>
      </c>
      <c r="J13" s="9">
        <v>13</v>
      </c>
      <c r="K13" s="14">
        <f t="shared" si="3"/>
        <v>0.7692307692307693</v>
      </c>
      <c r="L13" s="9">
        <v>3</v>
      </c>
      <c r="M13" s="9">
        <v>13</v>
      </c>
      <c r="N13" s="13">
        <v>0</v>
      </c>
      <c r="O13" s="15">
        <v>0</v>
      </c>
      <c r="P13" s="13">
        <v>2</v>
      </c>
      <c r="Q13" s="9">
        <v>0</v>
      </c>
      <c r="R13" s="16">
        <f t="shared" si="4"/>
        <v>0.4</v>
      </c>
      <c r="S13" s="13"/>
      <c r="T13" s="9">
        <v>2</v>
      </c>
      <c r="U13" s="9">
        <v>1</v>
      </c>
      <c r="V13" s="9">
        <f>(S13+T13+U13)/B13</f>
        <v>0.6</v>
      </c>
    </row>
    <row r="14" spans="1:22" ht="18.75">
      <c r="A14" s="12" t="s">
        <v>44</v>
      </c>
      <c r="B14" s="9">
        <v>5</v>
      </c>
      <c r="C14" s="13">
        <v>1</v>
      </c>
      <c r="D14" s="9">
        <v>10</v>
      </c>
      <c r="E14" s="9">
        <v>4</v>
      </c>
      <c r="F14" s="9">
        <f t="shared" si="0"/>
        <v>15</v>
      </c>
      <c r="G14" s="14">
        <f t="shared" si="1"/>
        <v>-0.2</v>
      </c>
      <c r="H14" s="9">
        <f t="shared" si="2"/>
        <v>0.2</v>
      </c>
      <c r="I14" s="13">
        <v>15</v>
      </c>
      <c r="J14" s="9">
        <v>16</v>
      </c>
      <c r="K14" s="14">
        <f t="shared" si="3"/>
        <v>0.9375</v>
      </c>
      <c r="L14" s="9">
        <v>1</v>
      </c>
      <c r="M14" s="9">
        <v>19</v>
      </c>
      <c r="N14" s="13">
        <v>1</v>
      </c>
      <c r="O14" s="15">
        <v>0</v>
      </c>
      <c r="P14" s="13">
        <v>6</v>
      </c>
      <c r="Q14" s="9">
        <v>0</v>
      </c>
      <c r="R14" s="16">
        <f t="shared" si="4"/>
        <v>1.2</v>
      </c>
      <c r="S14" s="13">
        <v>1</v>
      </c>
      <c r="T14" s="9"/>
      <c r="U14" s="9"/>
      <c r="V14" s="9">
        <f>(S14+T14+U14)/B14</f>
        <v>0.2</v>
      </c>
    </row>
    <row r="15" spans="1:22" ht="18.75">
      <c r="A15" s="12" t="s">
        <v>36</v>
      </c>
      <c r="B15" s="9">
        <v>5</v>
      </c>
      <c r="C15" s="13">
        <v>2</v>
      </c>
      <c r="D15" s="9">
        <v>21</v>
      </c>
      <c r="E15" s="9">
        <v>1</v>
      </c>
      <c r="F15" s="9">
        <f t="shared" si="0"/>
        <v>24</v>
      </c>
      <c r="G15" s="14">
        <f t="shared" si="1"/>
        <v>0.041666666666666664</v>
      </c>
      <c r="H15" s="9">
        <f t="shared" si="2"/>
        <v>0.4</v>
      </c>
      <c r="I15" s="13">
        <v>10</v>
      </c>
      <c r="J15" s="9">
        <v>10</v>
      </c>
      <c r="K15" s="14">
        <f t="shared" si="3"/>
        <v>1</v>
      </c>
      <c r="L15" s="9">
        <v>2</v>
      </c>
      <c r="M15" s="9">
        <v>10</v>
      </c>
      <c r="N15" s="13">
        <v>0</v>
      </c>
      <c r="O15" s="15">
        <v>0</v>
      </c>
      <c r="P15" s="13">
        <v>16</v>
      </c>
      <c r="Q15" s="9">
        <v>2</v>
      </c>
      <c r="R15" s="16">
        <f t="shared" si="4"/>
        <v>3.2</v>
      </c>
      <c r="S15" s="13">
        <v>1</v>
      </c>
      <c r="T15" s="9">
        <v>3</v>
      </c>
      <c r="U15" s="9"/>
      <c r="V15" s="9">
        <f>(S15+T15)/B15</f>
        <v>0.8</v>
      </c>
    </row>
    <row r="16" spans="1:22" ht="18.75">
      <c r="A16" s="12" t="s">
        <v>45</v>
      </c>
      <c r="B16" s="9">
        <v>5</v>
      </c>
      <c r="C16" s="13"/>
      <c r="D16" s="9"/>
      <c r="E16" s="9"/>
      <c r="F16" s="9"/>
      <c r="G16" s="14"/>
      <c r="H16" s="9"/>
      <c r="I16" s="13">
        <v>2</v>
      </c>
      <c r="J16" s="9">
        <v>2</v>
      </c>
      <c r="K16" s="14">
        <f t="shared" si="3"/>
        <v>1</v>
      </c>
      <c r="L16" s="9"/>
      <c r="M16" s="9">
        <v>2</v>
      </c>
      <c r="N16" s="13">
        <v>9</v>
      </c>
      <c r="O16" s="15">
        <v>1</v>
      </c>
      <c r="P16" s="13">
        <v>12</v>
      </c>
      <c r="Q16" s="9">
        <v>2</v>
      </c>
      <c r="R16" s="16">
        <f t="shared" si="4"/>
        <v>2.4</v>
      </c>
      <c r="S16" s="13"/>
      <c r="T16" s="9"/>
      <c r="U16" s="9"/>
      <c r="V16" s="9">
        <f>(S16+T16)/B16</f>
        <v>0</v>
      </c>
    </row>
    <row r="17" spans="1:22" ht="18.75">
      <c r="A17" s="12" t="s">
        <v>46</v>
      </c>
      <c r="B17" s="9">
        <v>5</v>
      </c>
      <c r="C17" s="13"/>
      <c r="D17" s="9"/>
      <c r="E17" s="9"/>
      <c r="F17" s="9"/>
      <c r="G17" s="14"/>
      <c r="H17" s="9"/>
      <c r="I17" s="13">
        <v>1</v>
      </c>
      <c r="J17" s="9">
        <v>1</v>
      </c>
      <c r="K17" s="14">
        <f t="shared" si="3"/>
        <v>1</v>
      </c>
      <c r="L17" s="9"/>
      <c r="M17" s="9">
        <v>1</v>
      </c>
      <c r="N17" s="13">
        <v>17</v>
      </c>
      <c r="O17" s="15">
        <v>1</v>
      </c>
      <c r="P17" s="13">
        <v>11</v>
      </c>
      <c r="Q17" s="9">
        <v>2</v>
      </c>
      <c r="R17" s="16">
        <f t="shared" si="4"/>
        <v>2.2</v>
      </c>
      <c r="S17" s="13"/>
      <c r="T17" s="9"/>
      <c r="U17" s="9"/>
      <c r="V17" s="9">
        <f>(S17+T17)/B17</f>
        <v>0</v>
      </c>
    </row>
    <row r="18" spans="1:22" ht="18.75">
      <c r="A18" s="12" t="s">
        <v>47</v>
      </c>
      <c r="B18" s="9">
        <v>1</v>
      </c>
      <c r="C18" s="13"/>
      <c r="D18" s="9"/>
      <c r="E18" s="9"/>
      <c r="F18" s="9"/>
      <c r="G18" s="14"/>
      <c r="H18" s="9"/>
      <c r="I18" s="13"/>
      <c r="J18" s="9"/>
      <c r="K18" s="14"/>
      <c r="L18" s="9"/>
      <c r="M18" s="9"/>
      <c r="N18" s="13"/>
      <c r="O18" s="15"/>
      <c r="P18" s="13"/>
      <c r="Q18" s="9"/>
      <c r="R18" s="16">
        <f t="shared" si="4"/>
        <v>0</v>
      </c>
      <c r="S18" s="13"/>
      <c r="T18" s="9">
        <v>1</v>
      </c>
      <c r="U18" s="9"/>
      <c r="V18" s="9"/>
    </row>
    <row r="19" spans="1:22" ht="18.75">
      <c r="A19" s="12" t="s">
        <v>48</v>
      </c>
      <c r="B19" s="9"/>
      <c r="C19" s="13"/>
      <c r="D19" s="9"/>
      <c r="E19" s="9"/>
      <c r="F19" s="9"/>
      <c r="G19" s="14"/>
      <c r="H19" s="9"/>
      <c r="I19" s="13"/>
      <c r="J19" s="9"/>
      <c r="K19" s="14"/>
      <c r="L19" s="9"/>
      <c r="M19" s="9"/>
      <c r="N19" s="13"/>
      <c r="O19" s="15"/>
      <c r="P19" s="13"/>
      <c r="Q19" s="9"/>
      <c r="R19" s="16"/>
      <c r="S19" s="13"/>
      <c r="T19" s="9"/>
      <c r="U19" s="9"/>
      <c r="V19" s="9"/>
    </row>
    <row r="20" spans="1:22" ht="18.75">
      <c r="A20" s="12" t="s">
        <v>49</v>
      </c>
      <c r="B20" s="9"/>
      <c r="C20" s="13"/>
      <c r="D20" s="9"/>
      <c r="E20" s="9"/>
      <c r="F20" s="9"/>
      <c r="G20" s="14"/>
      <c r="H20" s="9"/>
      <c r="I20" s="13"/>
      <c r="J20" s="9"/>
      <c r="K20" s="14"/>
      <c r="L20" s="9"/>
      <c r="M20" s="9"/>
      <c r="N20" s="13"/>
      <c r="O20" s="15"/>
      <c r="P20" s="13"/>
      <c r="Q20" s="9"/>
      <c r="R20" s="16"/>
      <c r="S20" s="13"/>
      <c r="T20" s="9"/>
      <c r="U20" s="9"/>
      <c r="V20" s="9"/>
    </row>
    <row r="21" spans="1:22" ht="18.75">
      <c r="A21" s="12" t="s">
        <v>50</v>
      </c>
      <c r="B21" s="9"/>
      <c r="C21" s="13"/>
      <c r="D21" s="9"/>
      <c r="E21" s="9"/>
      <c r="F21" s="9"/>
      <c r="G21" s="14"/>
      <c r="H21" s="9"/>
      <c r="I21" s="13"/>
      <c r="J21" s="9"/>
      <c r="K21" s="14"/>
      <c r="L21" s="9"/>
      <c r="M21" s="9"/>
      <c r="N21" s="13"/>
      <c r="O21" s="15"/>
      <c r="P21" s="13"/>
      <c r="Q21" s="9"/>
      <c r="R21" s="16"/>
      <c r="S21" s="13"/>
      <c r="T21" s="9"/>
      <c r="U21" s="9"/>
      <c r="V21" s="9"/>
    </row>
    <row r="22" spans="1:22" ht="18.75">
      <c r="A22" s="12" t="s">
        <v>51</v>
      </c>
      <c r="B22" s="9"/>
      <c r="C22" s="13"/>
      <c r="D22" s="9"/>
      <c r="E22" s="9"/>
      <c r="F22" s="9"/>
      <c r="G22" s="14"/>
      <c r="H22" s="9"/>
      <c r="I22" s="13"/>
      <c r="J22" s="9"/>
      <c r="K22" s="14"/>
      <c r="L22" s="9"/>
      <c r="M22" s="9"/>
      <c r="N22" s="13"/>
      <c r="O22" s="15"/>
      <c r="P22" s="13"/>
      <c r="Q22" s="9"/>
      <c r="R22" s="16"/>
      <c r="S22" s="13"/>
      <c r="T22" s="9"/>
      <c r="U22" s="9"/>
      <c r="V22" s="9"/>
    </row>
    <row r="23" spans="1:22" ht="18.75">
      <c r="A23" s="12" t="s">
        <v>52</v>
      </c>
      <c r="B23" s="9"/>
      <c r="C23" s="13"/>
      <c r="D23" s="9"/>
      <c r="E23" s="9"/>
      <c r="F23" s="9"/>
      <c r="G23" s="14"/>
      <c r="H23" s="9"/>
      <c r="I23" s="13"/>
      <c r="J23" s="9"/>
      <c r="K23" s="14"/>
      <c r="L23" s="9"/>
      <c r="M23" s="9"/>
      <c r="N23" s="13"/>
      <c r="O23" s="15"/>
      <c r="P23" s="13"/>
      <c r="Q23" s="9"/>
      <c r="R23" s="16"/>
      <c r="S23" s="13"/>
      <c r="T23" s="9"/>
      <c r="U23" s="9"/>
      <c r="V23" s="9"/>
    </row>
    <row r="24" spans="2:22" ht="16.5" thickBot="1">
      <c r="B24" s="9"/>
      <c r="C24" s="13"/>
      <c r="D24" s="9"/>
      <c r="E24" s="9"/>
      <c r="F24" s="9"/>
      <c r="G24" s="14"/>
      <c r="H24" s="9"/>
      <c r="I24" s="13"/>
      <c r="J24" s="9"/>
      <c r="K24" s="14"/>
      <c r="L24" s="9"/>
      <c r="M24" s="9"/>
      <c r="N24" s="13"/>
      <c r="O24" s="15"/>
      <c r="P24" s="13"/>
      <c r="Q24" s="9"/>
      <c r="R24" s="17"/>
      <c r="S24" s="13"/>
      <c r="T24" s="9"/>
      <c r="U24" s="9"/>
      <c r="V24" s="9"/>
    </row>
    <row r="25" spans="1:22" ht="18.75">
      <c r="A25" s="18" t="s">
        <v>30</v>
      </c>
      <c r="B25" s="19">
        <f>AVERAGE(B11+B12)/2</f>
        <v>5</v>
      </c>
      <c r="C25" s="20">
        <f>SUM(C10:C24)</f>
        <v>36</v>
      </c>
      <c r="D25" s="20">
        <f>SUM(D10:D24)</f>
        <v>112</v>
      </c>
      <c r="E25" s="20">
        <f>SUM(E10:E24)</f>
        <v>19</v>
      </c>
      <c r="F25" s="19">
        <f>SUM(F10:F24)</f>
        <v>167</v>
      </c>
      <c r="G25" s="21">
        <f>((C25-E25)/F25)</f>
        <v>0.10179640718562874</v>
      </c>
      <c r="H25" s="19">
        <f>(C25/B25)</f>
        <v>7.2</v>
      </c>
      <c r="I25" s="20">
        <f>SUM(I10:I24)</f>
        <v>94</v>
      </c>
      <c r="J25" s="20">
        <f>SUM(J10:J24)</f>
        <v>99</v>
      </c>
      <c r="K25" s="21">
        <f>(I25/J25)</f>
        <v>0.9494949494949495</v>
      </c>
      <c r="L25" s="19">
        <f aca="true" t="shared" si="5" ref="L25:Q25">SUM(L10:L24)</f>
        <v>6</v>
      </c>
      <c r="M25" s="19">
        <f t="shared" si="5"/>
        <v>105</v>
      </c>
      <c r="N25" s="19">
        <f t="shared" si="5"/>
        <v>78</v>
      </c>
      <c r="O25" s="19">
        <f t="shared" si="5"/>
        <v>14</v>
      </c>
      <c r="P25" s="20">
        <f t="shared" si="5"/>
        <v>99</v>
      </c>
      <c r="Q25" s="20">
        <f t="shared" si="5"/>
        <v>10</v>
      </c>
      <c r="R25" s="22">
        <f>(P25)/B25</f>
        <v>19.8</v>
      </c>
      <c r="S25" s="20">
        <f>SUM(S10:S24)</f>
        <v>8</v>
      </c>
      <c r="T25" s="20">
        <f>SUM(T10:T24)</f>
        <v>15</v>
      </c>
      <c r="U25" s="20">
        <f>SUM(U10:U24)</f>
        <v>7</v>
      </c>
      <c r="V25" s="19">
        <f>(S25)/B25</f>
        <v>1.6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6.5" thickBot="1">
      <c r="A27" s="23"/>
      <c r="B27" s="23"/>
      <c r="C27" s="23" t="s">
        <v>53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9.5" thickBot="1">
      <c r="A28" s="25" t="s">
        <v>36</v>
      </c>
      <c r="B28" s="26"/>
      <c r="C28" s="9">
        <v>28</v>
      </c>
      <c r="D28" s="9">
        <v>71</v>
      </c>
      <c r="E28" s="9">
        <v>1</v>
      </c>
      <c r="F28" s="9">
        <f>SUM(C28:E28)</f>
        <v>100</v>
      </c>
      <c r="G28" s="14">
        <f>((C28-E28)/F28)</f>
        <v>0.27</v>
      </c>
      <c r="H28" s="19">
        <f>(C28/B15)</f>
        <v>5.6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9.5" thickBot="1">
      <c r="A29" s="27" t="s">
        <v>37</v>
      </c>
      <c r="B29" s="28"/>
      <c r="C29" s="9">
        <v>3</v>
      </c>
      <c r="D29" s="9">
        <v>12</v>
      </c>
      <c r="E29" s="9">
        <v>0</v>
      </c>
      <c r="F29" s="9">
        <f>SUM(C29:E29)</f>
        <v>15</v>
      </c>
      <c r="G29" s="14">
        <f>((C29-E29)/F29)</f>
        <v>0.2</v>
      </c>
      <c r="H29" s="19">
        <f>(C29/B16)</f>
        <v>0.6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8.75">
      <c r="A30" s="27" t="s">
        <v>33</v>
      </c>
      <c r="B30" s="28"/>
      <c r="C30" s="29">
        <f>SUM(C28:C29)</f>
        <v>31</v>
      </c>
      <c r="D30" s="29">
        <f>SUM(D28:D29)</f>
        <v>83</v>
      </c>
      <c r="E30" s="29">
        <f>SUM(E28:E29)</f>
        <v>1</v>
      </c>
      <c r="F30" s="29">
        <f>SUM(C30:E30)</f>
        <v>115</v>
      </c>
      <c r="G30" s="30">
        <f>((C30-E30)/F30)</f>
        <v>0.2608695652173913</v>
      </c>
      <c r="H30" s="19">
        <f>(C30/B17)</f>
        <v>6.2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</sheetData>
  <mergeCells count="8">
    <mergeCell ref="P8:R8"/>
    <mergeCell ref="S8:V8"/>
    <mergeCell ref="A8:B8"/>
    <mergeCell ref="E1:O3"/>
    <mergeCell ref="C8:H8"/>
    <mergeCell ref="I8:M8"/>
    <mergeCell ref="N8:O8"/>
    <mergeCell ref="E4:O4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4">
      <selection activeCell="J26" sqref="J26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5</v>
      </c>
      <c r="C1" s="3">
        <v>25</v>
      </c>
      <c r="E1" s="53" t="s">
        <v>74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13</v>
      </c>
      <c r="C2" s="4">
        <v>25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/>
      <c r="C3" s="4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18</v>
      </c>
      <c r="C6" s="6">
        <f>SUM(C1:C5)</f>
        <v>50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2</v>
      </c>
      <c r="C10" s="13">
        <v>1</v>
      </c>
      <c r="D10" s="9">
        <v>4</v>
      </c>
      <c r="E10" s="9">
        <v>3</v>
      </c>
      <c r="F10" s="9">
        <f>SUM(C10:E10)</f>
        <v>8</v>
      </c>
      <c r="G10" s="14">
        <f>((C10+D10)/F10)</f>
        <v>0.625</v>
      </c>
      <c r="H10" s="9">
        <f aca="true" t="shared" si="0" ref="H10:H25">(C10/B10)</f>
        <v>0.5</v>
      </c>
      <c r="I10" s="13">
        <v>2</v>
      </c>
      <c r="J10" s="9">
        <v>2</v>
      </c>
      <c r="K10" s="14">
        <f aca="true" t="shared" si="1" ref="K10:K25">(I10/J10)</f>
        <v>1</v>
      </c>
      <c r="L10" s="9">
        <v>0</v>
      </c>
      <c r="M10" s="40">
        <v>0</v>
      </c>
      <c r="N10" s="15">
        <v>2</v>
      </c>
      <c r="O10" s="40">
        <v>0</v>
      </c>
      <c r="P10" s="15">
        <v>1</v>
      </c>
      <c r="Q10" s="9">
        <v>0</v>
      </c>
      <c r="R10" s="41">
        <f>P10/B10</f>
        <v>0.5</v>
      </c>
      <c r="S10" s="15">
        <v>0</v>
      </c>
      <c r="T10" s="9">
        <v>0</v>
      </c>
      <c r="U10" s="9">
        <v>1</v>
      </c>
      <c r="V10" s="40">
        <f>(S10+T10)/B10</f>
        <v>0</v>
      </c>
    </row>
    <row r="11" spans="1:22" ht="15.75">
      <c r="A11" s="10" t="s">
        <v>56</v>
      </c>
      <c r="B11" s="9">
        <v>2</v>
      </c>
      <c r="C11" s="13">
        <v>0</v>
      </c>
      <c r="D11" s="9">
        <v>1</v>
      </c>
      <c r="E11" s="9">
        <v>1</v>
      </c>
      <c r="F11" s="9">
        <f>SUM(C11:E11)</f>
        <v>2</v>
      </c>
      <c r="G11" s="14">
        <f aca="true" t="shared" si="2" ref="G11:G25">((C11+D11)/F11)</f>
        <v>0.5</v>
      </c>
      <c r="H11" s="9">
        <f t="shared" si="0"/>
        <v>0</v>
      </c>
      <c r="I11" s="13">
        <v>3</v>
      </c>
      <c r="J11" s="9">
        <v>3</v>
      </c>
      <c r="K11" s="14">
        <f t="shared" si="1"/>
        <v>1</v>
      </c>
      <c r="L11" s="9">
        <v>0</v>
      </c>
      <c r="M11" s="40">
        <v>1</v>
      </c>
      <c r="N11" s="15">
        <v>5</v>
      </c>
      <c r="O11" s="40">
        <v>0</v>
      </c>
      <c r="P11" s="15">
        <v>0</v>
      </c>
      <c r="Q11" s="9">
        <v>2</v>
      </c>
      <c r="R11" s="41">
        <f aca="true" t="shared" si="3" ref="R11:R23">P11/B11</f>
        <v>0</v>
      </c>
      <c r="S11" s="15">
        <v>0</v>
      </c>
      <c r="T11" s="9">
        <v>0</v>
      </c>
      <c r="U11" s="9">
        <v>0</v>
      </c>
      <c r="V11" s="40">
        <f aca="true" t="shared" si="4" ref="V11:V23">(S11+T11)/B11</f>
        <v>0</v>
      </c>
    </row>
    <row r="12" spans="1:22" ht="15.75">
      <c r="A12" s="10" t="s">
        <v>57</v>
      </c>
      <c r="B12" s="9">
        <v>2</v>
      </c>
      <c r="C12" s="13">
        <v>0</v>
      </c>
      <c r="D12" s="9">
        <v>3</v>
      </c>
      <c r="E12" s="9">
        <v>3</v>
      </c>
      <c r="F12" s="9">
        <f>SUM(C12:E12)</f>
        <v>6</v>
      </c>
      <c r="G12" s="14">
        <f t="shared" si="2"/>
        <v>0.5</v>
      </c>
      <c r="H12" s="9">
        <f t="shared" si="0"/>
        <v>0</v>
      </c>
      <c r="I12" s="13">
        <v>5</v>
      </c>
      <c r="J12" s="9">
        <v>5</v>
      </c>
      <c r="K12" s="14">
        <f t="shared" si="1"/>
        <v>1</v>
      </c>
      <c r="L12" s="9">
        <v>1</v>
      </c>
      <c r="M12" s="40">
        <v>2</v>
      </c>
      <c r="N12" s="15">
        <v>10</v>
      </c>
      <c r="O12" s="40">
        <v>0</v>
      </c>
      <c r="P12" s="15">
        <v>6</v>
      </c>
      <c r="Q12" s="9">
        <v>4</v>
      </c>
      <c r="R12" s="41">
        <f t="shared" si="3"/>
        <v>3</v>
      </c>
      <c r="S12" s="15">
        <v>0</v>
      </c>
      <c r="T12" s="9">
        <v>0</v>
      </c>
      <c r="U12" s="9">
        <v>0</v>
      </c>
      <c r="V12" s="40">
        <f t="shared" si="4"/>
        <v>0</v>
      </c>
    </row>
    <row r="13" spans="1:22" ht="15.75">
      <c r="A13" s="10" t="s">
        <v>58</v>
      </c>
      <c r="B13" s="9">
        <v>2</v>
      </c>
      <c r="C13" s="13">
        <v>0</v>
      </c>
      <c r="D13" s="9">
        <v>4</v>
      </c>
      <c r="E13" s="9">
        <v>3</v>
      </c>
      <c r="F13" s="9">
        <f>SUM(C13:E13)</f>
        <v>7</v>
      </c>
      <c r="G13" s="14">
        <f t="shared" si="2"/>
        <v>0.5714285714285714</v>
      </c>
      <c r="H13" s="9">
        <f t="shared" si="0"/>
        <v>0</v>
      </c>
      <c r="I13" s="13">
        <v>2</v>
      </c>
      <c r="J13" s="9">
        <v>3</v>
      </c>
      <c r="K13" s="14">
        <f t="shared" si="1"/>
        <v>0.6666666666666666</v>
      </c>
      <c r="L13" s="9">
        <v>1</v>
      </c>
      <c r="M13" s="40">
        <v>1</v>
      </c>
      <c r="N13" s="15">
        <v>10</v>
      </c>
      <c r="O13" s="40">
        <v>0</v>
      </c>
      <c r="P13" s="15">
        <v>7</v>
      </c>
      <c r="Q13" s="9">
        <v>4</v>
      </c>
      <c r="R13" s="41">
        <f t="shared" si="3"/>
        <v>3.5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2</v>
      </c>
      <c r="C14" s="13">
        <v>2</v>
      </c>
      <c r="D14" s="9">
        <v>7</v>
      </c>
      <c r="E14" s="9">
        <v>3</v>
      </c>
      <c r="F14" s="9">
        <f>SUM(C14:E14)</f>
        <v>12</v>
      </c>
      <c r="G14" s="14">
        <f t="shared" si="2"/>
        <v>0.75</v>
      </c>
      <c r="H14" s="9">
        <f t="shared" si="0"/>
        <v>1</v>
      </c>
      <c r="I14" s="13">
        <v>2</v>
      </c>
      <c r="J14" s="9">
        <v>3</v>
      </c>
      <c r="K14" s="14">
        <f t="shared" si="1"/>
        <v>0.6666666666666666</v>
      </c>
      <c r="L14" s="9">
        <v>0</v>
      </c>
      <c r="M14" s="40">
        <v>1</v>
      </c>
      <c r="N14" s="15">
        <v>3</v>
      </c>
      <c r="O14" s="40">
        <v>0</v>
      </c>
      <c r="P14" s="15">
        <v>0</v>
      </c>
      <c r="Q14" s="9">
        <v>0</v>
      </c>
      <c r="R14" s="41">
        <f t="shared" si="3"/>
        <v>0</v>
      </c>
      <c r="S14" s="15">
        <v>1</v>
      </c>
      <c r="T14" s="9">
        <v>1</v>
      </c>
      <c r="U14" s="9">
        <v>0</v>
      </c>
      <c r="V14" s="40">
        <f t="shared" si="4"/>
        <v>1</v>
      </c>
    </row>
    <row r="15" spans="1:22" ht="15.75">
      <c r="A15" s="10" t="s">
        <v>59</v>
      </c>
      <c r="B15" s="9">
        <v>2</v>
      </c>
      <c r="C15" s="13">
        <v>1</v>
      </c>
      <c r="D15" s="9">
        <v>5</v>
      </c>
      <c r="E15" s="9">
        <v>3</v>
      </c>
      <c r="F15" s="9">
        <f aca="true" t="shared" si="5" ref="F15:F23">SUM(C15:E15)</f>
        <v>9</v>
      </c>
      <c r="G15" s="14">
        <f t="shared" si="2"/>
        <v>0.6666666666666666</v>
      </c>
      <c r="H15" s="9">
        <f t="shared" si="0"/>
        <v>0.5</v>
      </c>
      <c r="I15" s="13">
        <v>0</v>
      </c>
      <c r="J15" s="9">
        <v>1</v>
      </c>
      <c r="K15" s="14">
        <f t="shared" si="1"/>
        <v>0</v>
      </c>
      <c r="L15" s="9">
        <v>0</v>
      </c>
      <c r="M15" s="40">
        <v>0</v>
      </c>
      <c r="N15" s="15">
        <v>2</v>
      </c>
      <c r="O15" s="40">
        <v>0</v>
      </c>
      <c r="P15" s="15">
        <v>0</v>
      </c>
      <c r="Q15" s="9">
        <v>1</v>
      </c>
      <c r="R15" s="41">
        <f t="shared" si="3"/>
        <v>0</v>
      </c>
      <c r="S15" s="15">
        <v>0</v>
      </c>
      <c r="T15" s="9">
        <v>0</v>
      </c>
      <c r="U15" s="9">
        <v>1</v>
      </c>
      <c r="V15" s="40">
        <f t="shared" si="4"/>
        <v>0</v>
      </c>
    </row>
    <row r="16" spans="1:22" ht="15.75">
      <c r="A16" s="10" t="s">
        <v>60</v>
      </c>
      <c r="B16" s="9">
        <v>2</v>
      </c>
      <c r="C16" s="13">
        <v>1</v>
      </c>
      <c r="D16" s="9">
        <v>4</v>
      </c>
      <c r="E16" s="9">
        <v>1</v>
      </c>
      <c r="F16" s="9">
        <f t="shared" si="5"/>
        <v>6</v>
      </c>
      <c r="G16" s="14">
        <f t="shared" si="2"/>
        <v>0.8333333333333334</v>
      </c>
      <c r="H16" s="9">
        <f t="shared" si="0"/>
        <v>0.5</v>
      </c>
      <c r="I16" s="13">
        <v>0</v>
      </c>
      <c r="J16" s="9">
        <v>0</v>
      </c>
      <c r="K16" s="14" t="e">
        <f t="shared" si="1"/>
        <v>#DIV/0!</v>
      </c>
      <c r="L16" s="9">
        <v>0</v>
      </c>
      <c r="M16" s="40">
        <v>0</v>
      </c>
      <c r="N16" s="15">
        <v>3</v>
      </c>
      <c r="O16" s="40">
        <v>1</v>
      </c>
      <c r="P16" s="15">
        <v>1</v>
      </c>
      <c r="Q16" s="9">
        <v>0</v>
      </c>
      <c r="R16" s="41">
        <f t="shared" si="3"/>
        <v>0.5</v>
      </c>
      <c r="S16" s="15">
        <v>0</v>
      </c>
      <c r="T16" s="9">
        <v>1</v>
      </c>
      <c r="U16" s="9">
        <v>0</v>
      </c>
      <c r="V16" s="40">
        <f t="shared" si="4"/>
        <v>0.5</v>
      </c>
    </row>
    <row r="17" spans="1:22" ht="15.75">
      <c r="A17" s="10" t="s">
        <v>61</v>
      </c>
      <c r="B17" s="9">
        <v>1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4</v>
      </c>
      <c r="O17" s="40">
        <v>0</v>
      </c>
      <c r="P17" s="15">
        <v>0</v>
      </c>
      <c r="Q17" s="9">
        <v>2</v>
      </c>
      <c r="R17" s="41">
        <f t="shared" si="3"/>
        <v>0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1</v>
      </c>
      <c r="C18" s="13">
        <v>0</v>
      </c>
      <c r="D18" s="9">
        <v>2</v>
      </c>
      <c r="E18" s="9">
        <v>0</v>
      </c>
      <c r="F18" s="9">
        <f t="shared" si="5"/>
        <v>2</v>
      </c>
      <c r="G18" s="14">
        <f t="shared" si="2"/>
        <v>1</v>
      </c>
      <c r="H18" s="9">
        <f t="shared" si="0"/>
        <v>0</v>
      </c>
      <c r="I18" s="13">
        <v>2</v>
      </c>
      <c r="J18" s="9">
        <v>2</v>
      </c>
      <c r="K18" s="14">
        <f t="shared" si="1"/>
        <v>1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2</v>
      </c>
      <c r="R18" s="41">
        <f t="shared" si="3"/>
        <v>0</v>
      </c>
      <c r="S18" s="15">
        <v>0</v>
      </c>
      <c r="T18" s="9">
        <v>0</v>
      </c>
      <c r="U18" s="9">
        <v>0</v>
      </c>
      <c r="V18" s="40">
        <f t="shared" si="4"/>
        <v>0</v>
      </c>
    </row>
    <row r="19" spans="1:22" ht="15.75">
      <c r="A19" s="10" t="s">
        <v>63</v>
      </c>
      <c r="B19" s="9">
        <v>2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>
        <f t="shared" si="0"/>
        <v>0</v>
      </c>
      <c r="I19" s="13">
        <v>0</v>
      </c>
      <c r="J19" s="9">
        <v>0</v>
      </c>
      <c r="K19" s="14" t="e">
        <f t="shared" si="1"/>
        <v>#DIV/0!</v>
      </c>
      <c r="L19" s="9">
        <v>0</v>
      </c>
      <c r="M19" s="40">
        <v>0</v>
      </c>
      <c r="N19" s="15">
        <v>8</v>
      </c>
      <c r="O19" s="40">
        <v>0</v>
      </c>
      <c r="P19" s="15">
        <v>7</v>
      </c>
      <c r="Q19" s="9">
        <v>5</v>
      </c>
      <c r="R19" s="41">
        <f t="shared" si="3"/>
        <v>3.5</v>
      </c>
      <c r="S19" s="15">
        <v>0</v>
      </c>
      <c r="T19" s="9">
        <v>0</v>
      </c>
      <c r="U19" s="9">
        <v>0</v>
      </c>
      <c r="V19" s="40">
        <f t="shared" si="4"/>
        <v>0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2"/>
        <v>#DIV/0!</v>
      </c>
      <c r="H21" s="9" t="e">
        <f t="shared" si="0"/>
        <v>#DIV/0!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3"/>
        <v>#DIV/0!</v>
      </c>
      <c r="S21" s="15">
        <v>0</v>
      </c>
      <c r="T21" s="9">
        <v>0</v>
      </c>
      <c r="U21" s="9">
        <v>0</v>
      </c>
      <c r="V21" s="40" t="e">
        <f t="shared" si="4"/>
        <v>#DIV/0!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2</v>
      </c>
      <c r="C25" s="20">
        <f>SUM(C10:C24)</f>
        <v>5</v>
      </c>
      <c r="D25" s="34">
        <f>SUM(D10:D24)</f>
        <v>30</v>
      </c>
      <c r="E25" s="34">
        <f>SUM(E10:E24)</f>
        <v>17</v>
      </c>
      <c r="F25" s="19">
        <f>SUM(F10:F24)</f>
        <v>52</v>
      </c>
      <c r="G25" s="39">
        <f t="shared" si="2"/>
        <v>0.6730769230769231</v>
      </c>
      <c r="H25" s="38">
        <f t="shared" si="0"/>
        <v>2.5</v>
      </c>
      <c r="I25" s="20">
        <v>16</v>
      </c>
      <c r="J25" s="34">
        <v>19</v>
      </c>
      <c r="K25" s="30">
        <f t="shared" si="1"/>
        <v>0.8421052631578947</v>
      </c>
      <c r="L25" s="19">
        <f aca="true" t="shared" si="6" ref="L25:Q25">SUM(L10:L24)</f>
        <v>2</v>
      </c>
      <c r="M25" s="35">
        <f t="shared" si="6"/>
        <v>5</v>
      </c>
      <c r="N25" s="34">
        <f t="shared" si="6"/>
        <v>47</v>
      </c>
      <c r="O25" s="19">
        <f t="shared" si="6"/>
        <v>1</v>
      </c>
      <c r="P25" s="20">
        <f t="shared" si="6"/>
        <v>22</v>
      </c>
      <c r="Q25" s="34">
        <f t="shared" si="6"/>
        <v>20</v>
      </c>
      <c r="R25" s="22">
        <f>(P25)/B25</f>
        <v>11</v>
      </c>
      <c r="S25" s="20">
        <f>SUM(S10:S24)</f>
        <v>1</v>
      </c>
      <c r="T25" s="19">
        <f>SUM(T10:T24)</f>
        <v>2</v>
      </c>
      <c r="U25" s="19">
        <f>SUM(U10:U24)</f>
        <v>2</v>
      </c>
      <c r="V25" s="35">
        <f>(S25)/B25</f>
        <v>0.5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1</v>
      </c>
      <c r="D28" s="9">
        <v>19</v>
      </c>
      <c r="E28" s="9">
        <v>1</v>
      </c>
      <c r="F28" s="9">
        <f>SUM(C28:E28)</f>
        <v>21</v>
      </c>
      <c r="G28" s="14">
        <f>((C28+D28)/F28)</f>
        <v>0.9523809523809523</v>
      </c>
      <c r="H28" s="42">
        <f>(C28/B10)</f>
        <v>0.5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0</v>
      </c>
      <c r="D29" s="9">
        <v>0</v>
      </c>
      <c r="E29" s="9">
        <v>0</v>
      </c>
      <c r="F29" s="9">
        <f>SUM(C29:E29)</f>
        <v>0</v>
      </c>
      <c r="G29" s="14" t="e">
        <f>((C29+D29)/F29)</f>
        <v>#DIV/0!</v>
      </c>
      <c r="H29" s="44">
        <f>(C29/B19)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1</v>
      </c>
      <c r="D30" s="33">
        <v>13</v>
      </c>
      <c r="E30" s="33">
        <v>0</v>
      </c>
      <c r="F30" s="9">
        <v>0</v>
      </c>
      <c r="G30" s="14" t="e">
        <f>((C30+D30)/F30)</f>
        <v>#DIV/0!</v>
      </c>
      <c r="H30" s="44">
        <f>(C30/B11)</f>
        <v>0.5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2</v>
      </c>
      <c r="D32" s="29">
        <f>SUM(D28:D31)</f>
        <v>32</v>
      </c>
      <c r="E32" s="29">
        <f>SUM(E28:E31)</f>
        <v>1</v>
      </c>
      <c r="F32" s="29">
        <f>SUM(C32:E32)</f>
        <v>35</v>
      </c>
      <c r="G32" s="30">
        <f>((C32+D32)/F32)</f>
        <v>0.9714285714285714</v>
      </c>
      <c r="H32" s="19" t="e">
        <f>SUM(H28:H31)</f>
        <v>#DIV/0!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G31" sqref="G31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7</v>
      </c>
      <c r="E1" s="53" t="s">
        <v>75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25</v>
      </c>
      <c r="C2" s="4">
        <v>23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/>
      <c r="C3" s="4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50</v>
      </c>
      <c r="C6" s="6">
        <f>SUM(C1:C5)</f>
        <v>30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1</v>
      </c>
      <c r="C10" s="13">
        <v>0</v>
      </c>
      <c r="D10" s="9">
        <v>1</v>
      </c>
      <c r="E10" s="9">
        <v>0</v>
      </c>
      <c r="F10" s="9">
        <f>SUM(C10:E10)</f>
        <v>1</v>
      </c>
      <c r="G10" s="14">
        <f>((C10+D10)/F10)</f>
        <v>1</v>
      </c>
      <c r="H10" s="9">
        <f aca="true" t="shared" si="0" ref="H10:H25">(C10/B10)</f>
        <v>0</v>
      </c>
      <c r="I10" s="13">
        <v>0</v>
      </c>
      <c r="J10" s="9">
        <v>1</v>
      </c>
      <c r="K10" s="14">
        <f aca="true" t="shared" si="1" ref="K10:K25">(I10/J10)</f>
        <v>0</v>
      </c>
      <c r="L10" s="9">
        <v>0</v>
      </c>
      <c r="M10" s="40">
        <v>0</v>
      </c>
      <c r="N10" s="15">
        <v>2</v>
      </c>
      <c r="O10" s="40">
        <v>0</v>
      </c>
      <c r="P10" s="15">
        <v>0</v>
      </c>
      <c r="Q10" s="9">
        <v>0</v>
      </c>
      <c r="R10" s="41">
        <f>P10/B10</f>
        <v>0</v>
      </c>
      <c r="S10" s="15">
        <v>0</v>
      </c>
      <c r="T10" s="9">
        <v>0</v>
      </c>
      <c r="U10" s="9">
        <v>0</v>
      </c>
      <c r="V10" s="40">
        <f>(S10+T10)/B10</f>
        <v>0</v>
      </c>
    </row>
    <row r="11" spans="1:22" ht="15.75">
      <c r="A11" s="10" t="s">
        <v>56</v>
      </c>
      <c r="B11" s="9">
        <v>2</v>
      </c>
      <c r="C11" s="13">
        <v>1</v>
      </c>
      <c r="D11" s="9">
        <v>1</v>
      </c>
      <c r="E11" s="9">
        <v>0</v>
      </c>
      <c r="F11" s="9">
        <f>SUM(C11:E11)</f>
        <v>2</v>
      </c>
      <c r="G11" s="14">
        <f aca="true" t="shared" si="2" ref="G11:G25">((C11+D11)/F11)</f>
        <v>1</v>
      </c>
      <c r="H11" s="9">
        <f t="shared" si="0"/>
        <v>0.5</v>
      </c>
      <c r="I11" s="13">
        <v>7</v>
      </c>
      <c r="J11" s="9">
        <v>7</v>
      </c>
      <c r="K11" s="14">
        <f t="shared" si="1"/>
        <v>1</v>
      </c>
      <c r="L11" s="9">
        <v>1</v>
      </c>
      <c r="M11" s="40">
        <v>4</v>
      </c>
      <c r="N11" s="15">
        <v>5</v>
      </c>
      <c r="O11" s="40">
        <v>0</v>
      </c>
      <c r="P11" s="15">
        <v>0</v>
      </c>
      <c r="Q11" s="9">
        <v>0</v>
      </c>
      <c r="R11" s="41">
        <f aca="true" t="shared" si="3" ref="R11:R23">P11/B11</f>
        <v>0</v>
      </c>
      <c r="S11" s="15">
        <v>0</v>
      </c>
      <c r="T11" s="9">
        <v>0</v>
      </c>
      <c r="U11" s="9">
        <v>0</v>
      </c>
      <c r="V11" s="40">
        <f aca="true" t="shared" si="4" ref="V11:V23">(S11+T11)/B11</f>
        <v>0</v>
      </c>
    </row>
    <row r="12" spans="1:22" ht="15.75">
      <c r="A12" s="10" t="s">
        <v>57</v>
      </c>
      <c r="B12" s="9">
        <v>2</v>
      </c>
      <c r="C12" s="13">
        <v>3</v>
      </c>
      <c r="D12" s="9">
        <v>2</v>
      </c>
      <c r="E12" s="9">
        <v>1</v>
      </c>
      <c r="F12" s="9">
        <f>SUM(C12:E12)</f>
        <v>6</v>
      </c>
      <c r="G12" s="14">
        <f t="shared" si="2"/>
        <v>0.8333333333333334</v>
      </c>
      <c r="H12" s="9">
        <f t="shared" si="0"/>
        <v>1.5</v>
      </c>
      <c r="I12" s="13">
        <v>10</v>
      </c>
      <c r="J12" s="9">
        <v>10</v>
      </c>
      <c r="K12" s="14">
        <f t="shared" si="1"/>
        <v>1</v>
      </c>
      <c r="L12" s="9">
        <v>5</v>
      </c>
      <c r="M12" s="40">
        <v>8</v>
      </c>
      <c r="N12" s="15">
        <v>2</v>
      </c>
      <c r="O12" s="40">
        <v>0</v>
      </c>
      <c r="P12" s="15">
        <v>0</v>
      </c>
      <c r="Q12" s="9">
        <v>1</v>
      </c>
      <c r="R12" s="41">
        <f t="shared" si="3"/>
        <v>0</v>
      </c>
      <c r="S12" s="15">
        <v>0</v>
      </c>
      <c r="T12" s="9">
        <v>0</v>
      </c>
      <c r="U12" s="9">
        <v>0</v>
      </c>
      <c r="V12" s="40">
        <f t="shared" si="4"/>
        <v>0</v>
      </c>
    </row>
    <row r="13" spans="1:22" ht="15.75">
      <c r="A13" s="10" t="s">
        <v>58</v>
      </c>
      <c r="B13" s="9">
        <v>1</v>
      </c>
      <c r="C13" s="13">
        <v>0</v>
      </c>
      <c r="D13" s="9">
        <v>1</v>
      </c>
      <c r="E13" s="9">
        <v>0</v>
      </c>
      <c r="F13" s="9">
        <f>SUM(C13:E13)</f>
        <v>1</v>
      </c>
      <c r="G13" s="14">
        <f t="shared" si="2"/>
        <v>1</v>
      </c>
      <c r="H13" s="9">
        <f t="shared" si="0"/>
        <v>0</v>
      </c>
      <c r="I13" s="13">
        <v>12</v>
      </c>
      <c r="J13" s="9">
        <v>12</v>
      </c>
      <c r="K13" s="14">
        <f t="shared" si="1"/>
        <v>1</v>
      </c>
      <c r="L13" s="9">
        <v>7</v>
      </c>
      <c r="M13" s="40">
        <v>12</v>
      </c>
      <c r="N13" s="15">
        <v>2</v>
      </c>
      <c r="O13" s="40">
        <v>0</v>
      </c>
      <c r="P13" s="15">
        <v>0</v>
      </c>
      <c r="Q13" s="9">
        <v>1</v>
      </c>
      <c r="R13" s="41">
        <f t="shared" si="3"/>
        <v>0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2</v>
      </c>
      <c r="C14" s="13">
        <v>7</v>
      </c>
      <c r="D14" s="9">
        <v>4</v>
      </c>
      <c r="E14" s="9">
        <v>0</v>
      </c>
      <c r="F14" s="9">
        <f>SUM(C14:E14)</f>
        <v>11</v>
      </c>
      <c r="G14" s="14">
        <f t="shared" si="2"/>
        <v>1</v>
      </c>
      <c r="H14" s="9">
        <f t="shared" si="0"/>
        <v>3.5</v>
      </c>
      <c r="I14" s="13">
        <v>4</v>
      </c>
      <c r="J14" s="9">
        <v>4</v>
      </c>
      <c r="K14" s="14">
        <f t="shared" si="1"/>
        <v>1</v>
      </c>
      <c r="L14" s="9">
        <v>0</v>
      </c>
      <c r="M14" s="40">
        <v>1</v>
      </c>
      <c r="N14" s="15">
        <v>5</v>
      </c>
      <c r="O14" s="40">
        <v>0</v>
      </c>
      <c r="P14" s="15">
        <v>0</v>
      </c>
      <c r="Q14" s="9">
        <v>0</v>
      </c>
      <c r="R14" s="41">
        <f t="shared" si="3"/>
        <v>0</v>
      </c>
      <c r="S14" s="15">
        <v>0</v>
      </c>
      <c r="T14" s="9">
        <v>0</v>
      </c>
      <c r="U14" s="9">
        <v>0</v>
      </c>
      <c r="V14" s="40">
        <f t="shared" si="4"/>
        <v>0</v>
      </c>
    </row>
    <row r="15" spans="1:22" ht="15.75">
      <c r="A15" s="10" t="s">
        <v>59</v>
      </c>
      <c r="B15" s="9">
        <v>1</v>
      </c>
      <c r="C15" s="13">
        <v>2</v>
      </c>
      <c r="D15" s="9">
        <v>2</v>
      </c>
      <c r="E15" s="9">
        <v>0</v>
      </c>
      <c r="F15" s="9">
        <f aca="true" t="shared" si="5" ref="F15:F23">SUM(C15:E15)</f>
        <v>4</v>
      </c>
      <c r="G15" s="14">
        <f t="shared" si="2"/>
        <v>1</v>
      </c>
      <c r="H15" s="9">
        <f t="shared" si="0"/>
        <v>2</v>
      </c>
      <c r="I15" s="13">
        <v>4</v>
      </c>
      <c r="J15" s="9">
        <v>4</v>
      </c>
      <c r="K15" s="14">
        <f t="shared" si="1"/>
        <v>1</v>
      </c>
      <c r="L15" s="9">
        <v>0</v>
      </c>
      <c r="M15" s="40">
        <v>0</v>
      </c>
      <c r="N15" s="15">
        <v>1</v>
      </c>
      <c r="O15" s="40">
        <v>0</v>
      </c>
      <c r="P15" s="15">
        <v>0</v>
      </c>
      <c r="Q15" s="9">
        <v>0</v>
      </c>
      <c r="R15" s="41">
        <f t="shared" si="3"/>
        <v>0</v>
      </c>
      <c r="S15" s="15">
        <v>0</v>
      </c>
      <c r="T15" s="9">
        <v>0</v>
      </c>
      <c r="U15" s="9">
        <v>0</v>
      </c>
      <c r="V15" s="40">
        <f t="shared" si="4"/>
        <v>0</v>
      </c>
    </row>
    <row r="16" spans="1:22" ht="15.75">
      <c r="A16" s="10" t="s">
        <v>60</v>
      </c>
      <c r="B16" s="9">
        <v>1</v>
      </c>
      <c r="C16" s="13">
        <v>1</v>
      </c>
      <c r="D16" s="9">
        <v>1</v>
      </c>
      <c r="E16" s="9">
        <v>0</v>
      </c>
      <c r="F16" s="9">
        <f t="shared" si="5"/>
        <v>2</v>
      </c>
      <c r="G16" s="14">
        <f t="shared" si="2"/>
        <v>1</v>
      </c>
      <c r="H16" s="9">
        <f t="shared" si="0"/>
        <v>1</v>
      </c>
      <c r="I16" s="13">
        <v>0</v>
      </c>
      <c r="J16" s="9">
        <v>0</v>
      </c>
      <c r="K16" s="14" t="e">
        <f t="shared" si="1"/>
        <v>#DIV/0!</v>
      </c>
      <c r="L16" s="9">
        <v>0</v>
      </c>
      <c r="M16" s="40">
        <v>0</v>
      </c>
      <c r="N16" s="15">
        <v>1</v>
      </c>
      <c r="O16" s="40">
        <v>0</v>
      </c>
      <c r="P16" s="15">
        <v>0</v>
      </c>
      <c r="Q16" s="9">
        <v>0</v>
      </c>
      <c r="R16" s="41">
        <f t="shared" si="3"/>
        <v>0</v>
      </c>
      <c r="S16" s="15">
        <v>0</v>
      </c>
      <c r="T16" s="9">
        <v>0</v>
      </c>
      <c r="U16" s="9">
        <v>0</v>
      </c>
      <c r="V16" s="40">
        <f t="shared" si="4"/>
        <v>0</v>
      </c>
    </row>
    <row r="17" spans="1:22" ht="15.75">
      <c r="A17" s="10" t="s">
        <v>61</v>
      </c>
      <c r="B17" s="9">
        <v>0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 t="e">
        <f t="shared" si="0"/>
        <v>#DIV/0!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0</v>
      </c>
      <c r="O17" s="40">
        <v>0</v>
      </c>
      <c r="P17" s="15">
        <v>0</v>
      </c>
      <c r="Q17" s="9">
        <v>0</v>
      </c>
      <c r="R17" s="41" t="e">
        <f t="shared" si="3"/>
        <v>#DIV/0!</v>
      </c>
      <c r="S17" s="15">
        <v>0</v>
      </c>
      <c r="T17" s="9">
        <v>0</v>
      </c>
      <c r="U17" s="9">
        <v>0</v>
      </c>
      <c r="V17" s="40" t="e">
        <f t="shared" si="4"/>
        <v>#DIV/0!</v>
      </c>
    </row>
    <row r="18" spans="1:22" ht="15.75">
      <c r="A18" s="10" t="s">
        <v>62</v>
      </c>
      <c r="B18" s="9">
        <v>1</v>
      </c>
      <c r="C18" s="13">
        <v>0</v>
      </c>
      <c r="D18" s="9">
        <v>2</v>
      </c>
      <c r="E18" s="9">
        <v>1</v>
      </c>
      <c r="F18" s="9">
        <f t="shared" si="5"/>
        <v>3</v>
      </c>
      <c r="G18" s="14">
        <f t="shared" si="2"/>
        <v>0.6666666666666666</v>
      </c>
      <c r="H18" s="9">
        <f t="shared" si="0"/>
        <v>0</v>
      </c>
      <c r="I18" s="13">
        <v>1</v>
      </c>
      <c r="J18" s="9">
        <v>1</v>
      </c>
      <c r="K18" s="14">
        <f t="shared" si="1"/>
        <v>1</v>
      </c>
      <c r="L18" s="9">
        <v>0</v>
      </c>
      <c r="M18" s="40">
        <v>1</v>
      </c>
      <c r="N18" s="15">
        <v>3</v>
      </c>
      <c r="O18" s="40">
        <v>0</v>
      </c>
      <c r="P18" s="15">
        <v>0</v>
      </c>
      <c r="Q18" s="9">
        <v>0</v>
      </c>
      <c r="R18" s="41">
        <f t="shared" si="3"/>
        <v>0</v>
      </c>
      <c r="S18" s="15">
        <v>0</v>
      </c>
      <c r="T18" s="9">
        <v>0</v>
      </c>
      <c r="U18" s="9">
        <v>0</v>
      </c>
      <c r="V18" s="40">
        <f t="shared" si="4"/>
        <v>0</v>
      </c>
    </row>
    <row r="19" spans="1:22" ht="15.75">
      <c r="A19" s="10" t="s">
        <v>63</v>
      </c>
      <c r="B19" s="9">
        <v>2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>
        <f t="shared" si="0"/>
        <v>0</v>
      </c>
      <c r="I19" s="13">
        <v>0</v>
      </c>
      <c r="J19" s="9">
        <v>0</v>
      </c>
      <c r="K19" s="14" t="e">
        <f t="shared" si="1"/>
        <v>#DIV/0!</v>
      </c>
      <c r="L19" s="9">
        <v>0</v>
      </c>
      <c r="M19" s="40">
        <v>0</v>
      </c>
      <c r="N19" s="15">
        <v>8</v>
      </c>
      <c r="O19" s="40">
        <v>0</v>
      </c>
      <c r="P19" s="15">
        <v>7</v>
      </c>
      <c r="Q19" s="9">
        <v>0</v>
      </c>
      <c r="R19" s="41">
        <f t="shared" si="3"/>
        <v>3.5</v>
      </c>
      <c r="S19" s="15">
        <v>0</v>
      </c>
      <c r="T19" s="9">
        <v>0</v>
      </c>
      <c r="U19" s="9">
        <v>0</v>
      </c>
      <c r="V19" s="40">
        <f t="shared" si="4"/>
        <v>0</v>
      </c>
    </row>
    <row r="20" spans="1:22" ht="15.75">
      <c r="A20" s="10" t="s">
        <v>64</v>
      </c>
      <c r="B20" s="9">
        <v>1</v>
      </c>
      <c r="C20" s="13">
        <v>1</v>
      </c>
      <c r="D20" s="9">
        <v>2</v>
      </c>
      <c r="E20" s="9">
        <v>2</v>
      </c>
      <c r="F20" s="9">
        <f t="shared" si="5"/>
        <v>5</v>
      </c>
      <c r="G20" s="14">
        <f t="shared" si="2"/>
        <v>0.6</v>
      </c>
      <c r="H20" s="9">
        <f t="shared" si="0"/>
        <v>1</v>
      </c>
      <c r="I20" s="13">
        <v>3</v>
      </c>
      <c r="J20" s="9">
        <v>4</v>
      </c>
      <c r="K20" s="14">
        <f t="shared" si="1"/>
        <v>0.75</v>
      </c>
      <c r="L20" s="9">
        <v>0</v>
      </c>
      <c r="M20" s="40">
        <v>0</v>
      </c>
      <c r="N20" s="15">
        <v>5</v>
      </c>
      <c r="O20" s="40">
        <v>0</v>
      </c>
      <c r="P20" s="15">
        <v>0</v>
      </c>
      <c r="Q20" s="9">
        <v>3</v>
      </c>
      <c r="R20" s="41">
        <f t="shared" si="3"/>
        <v>0</v>
      </c>
      <c r="S20" s="15">
        <v>0</v>
      </c>
      <c r="T20" s="9">
        <v>0</v>
      </c>
      <c r="U20" s="9">
        <v>0</v>
      </c>
      <c r="V20" s="40">
        <f t="shared" si="4"/>
        <v>0</v>
      </c>
    </row>
    <row r="21" spans="1:22" ht="15.75">
      <c r="A21" s="10" t="s">
        <v>66</v>
      </c>
      <c r="B21" s="9">
        <v>1</v>
      </c>
      <c r="C21" s="13">
        <v>2</v>
      </c>
      <c r="D21" s="9">
        <v>4</v>
      </c>
      <c r="E21" s="9">
        <v>1</v>
      </c>
      <c r="F21" s="9">
        <f t="shared" si="5"/>
        <v>7</v>
      </c>
      <c r="G21" s="14">
        <f t="shared" si="2"/>
        <v>0.8571428571428571</v>
      </c>
      <c r="H21" s="9">
        <f t="shared" si="0"/>
        <v>2</v>
      </c>
      <c r="I21" s="13">
        <v>2</v>
      </c>
      <c r="J21" s="9">
        <v>3</v>
      </c>
      <c r="K21" s="14">
        <f t="shared" si="1"/>
        <v>0.6666666666666666</v>
      </c>
      <c r="L21" s="9">
        <v>1</v>
      </c>
      <c r="M21" s="40">
        <v>1</v>
      </c>
      <c r="N21" s="15">
        <v>9</v>
      </c>
      <c r="O21" s="40">
        <v>0</v>
      </c>
      <c r="P21" s="15">
        <v>2</v>
      </c>
      <c r="Q21" s="9">
        <v>3</v>
      </c>
      <c r="R21" s="41">
        <f t="shared" si="3"/>
        <v>2</v>
      </c>
      <c r="S21" s="15">
        <v>0</v>
      </c>
      <c r="T21" s="9">
        <v>0</v>
      </c>
      <c r="U21" s="9">
        <v>0</v>
      </c>
      <c r="V21" s="40">
        <f t="shared" si="4"/>
        <v>0</v>
      </c>
    </row>
    <row r="22" spans="1:22" ht="15.75">
      <c r="A22" s="10" t="s">
        <v>67</v>
      </c>
      <c r="B22" s="9">
        <v>1</v>
      </c>
      <c r="C22" s="13">
        <v>0</v>
      </c>
      <c r="D22" s="9">
        <v>2</v>
      </c>
      <c r="E22" s="9">
        <v>3</v>
      </c>
      <c r="F22" s="9">
        <f t="shared" si="5"/>
        <v>5</v>
      </c>
      <c r="G22" s="14">
        <f t="shared" si="2"/>
        <v>0.4</v>
      </c>
      <c r="H22" s="9">
        <f t="shared" si="0"/>
        <v>0</v>
      </c>
      <c r="I22" s="13">
        <v>3</v>
      </c>
      <c r="J22" s="9">
        <v>3</v>
      </c>
      <c r="K22" s="14">
        <f t="shared" si="1"/>
        <v>1</v>
      </c>
      <c r="L22" s="9">
        <v>1</v>
      </c>
      <c r="M22" s="40">
        <v>1</v>
      </c>
      <c r="N22" s="15">
        <v>5</v>
      </c>
      <c r="O22" s="40">
        <v>0</v>
      </c>
      <c r="P22" s="15">
        <v>0</v>
      </c>
      <c r="Q22" s="9">
        <v>3</v>
      </c>
      <c r="R22" s="41">
        <f t="shared" si="3"/>
        <v>0</v>
      </c>
      <c r="S22" s="15">
        <v>0</v>
      </c>
      <c r="T22" s="9">
        <v>0</v>
      </c>
      <c r="U22" s="9">
        <v>0</v>
      </c>
      <c r="V22" s="40">
        <f t="shared" si="4"/>
        <v>0</v>
      </c>
    </row>
    <row r="23" spans="1:22" ht="15.75">
      <c r="A23" s="10" t="s">
        <v>69</v>
      </c>
      <c r="B23" s="9">
        <v>1</v>
      </c>
      <c r="C23" s="13">
        <v>0</v>
      </c>
      <c r="D23" s="9">
        <v>2</v>
      </c>
      <c r="E23" s="9">
        <v>0</v>
      </c>
      <c r="F23" s="9">
        <f t="shared" si="5"/>
        <v>2</v>
      </c>
      <c r="G23" s="14">
        <f t="shared" si="2"/>
        <v>1</v>
      </c>
      <c r="H23" s="9">
        <f t="shared" si="0"/>
        <v>0</v>
      </c>
      <c r="I23" s="13">
        <v>1</v>
      </c>
      <c r="J23" s="9">
        <v>2</v>
      </c>
      <c r="K23" s="14">
        <f t="shared" si="1"/>
        <v>0.5</v>
      </c>
      <c r="L23" s="9">
        <v>0</v>
      </c>
      <c r="M23" s="40">
        <v>0</v>
      </c>
      <c r="N23" s="15">
        <v>2</v>
      </c>
      <c r="O23" s="40">
        <v>0</v>
      </c>
      <c r="P23" s="15">
        <v>0</v>
      </c>
      <c r="Q23" s="9">
        <v>0</v>
      </c>
      <c r="R23" s="41">
        <f t="shared" si="3"/>
        <v>0</v>
      </c>
      <c r="S23" s="15">
        <v>0</v>
      </c>
      <c r="T23" s="9">
        <v>0</v>
      </c>
      <c r="U23" s="9">
        <v>0</v>
      </c>
      <c r="V23" s="40">
        <f t="shared" si="4"/>
        <v>0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2</v>
      </c>
      <c r="C25" s="20">
        <f>SUM(C10:C24)</f>
        <v>17</v>
      </c>
      <c r="D25" s="34">
        <f>SUM(D10:D24)</f>
        <v>24</v>
      </c>
      <c r="E25" s="34">
        <f>SUM(E10:E24)</f>
        <v>8</v>
      </c>
      <c r="F25" s="19">
        <f>SUM(F10:F24)</f>
        <v>49</v>
      </c>
      <c r="G25" s="39">
        <f t="shared" si="2"/>
        <v>0.8367346938775511</v>
      </c>
      <c r="H25" s="38">
        <f t="shared" si="0"/>
        <v>8.5</v>
      </c>
      <c r="I25" s="20">
        <f>SUM(I10:I24)</f>
        <v>47</v>
      </c>
      <c r="J25" s="34">
        <f>SUM(J10:J24)</f>
        <v>51</v>
      </c>
      <c r="K25" s="30">
        <f t="shared" si="1"/>
        <v>0.9215686274509803</v>
      </c>
      <c r="L25" s="19">
        <f aca="true" t="shared" si="6" ref="L25:Q25">SUM(L10:L24)</f>
        <v>15</v>
      </c>
      <c r="M25" s="35">
        <f t="shared" si="6"/>
        <v>28</v>
      </c>
      <c r="N25" s="34">
        <f t="shared" si="6"/>
        <v>50</v>
      </c>
      <c r="O25" s="19">
        <f t="shared" si="6"/>
        <v>0</v>
      </c>
      <c r="P25" s="20">
        <f t="shared" si="6"/>
        <v>9</v>
      </c>
      <c r="Q25" s="34">
        <f t="shared" si="6"/>
        <v>11</v>
      </c>
      <c r="R25" s="22">
        <f>(P25)/B25</f>
        <v>4.5</v>
      </c>
      <c r="S25" s="20">
        <f>SUM(S10:S24)</f>
        <v>0</v>
      </c>
      <c r="T25" s="19">
        <f>SUM(T10:T24)</f>
        <v>0</v>
      </c>
      <c r="U25" s="19">
        <f>SUM(U10:U24)</f>
        <v>0</v>
      </c>
      <c r="V25" s="35">
        <f>(S25)/B25</f>
        <v>0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4</v>
      </c>
      <c r="D28" s="9">
        <v>4</v>
      </c>
      <c r="E28" s="9">
        <v>0</v>
      </c>
      <c r="F28" s="9">
        <f>SUM(C28:E28)</f>
        <v>8</v>
      </c>
      <c r="G28" s="14">
        <f>((C28+D28)/F28)</f>
        <v>1</v>
      </c>
      <c r="H28" s="42">
        <f>(C28/B10)</f>
        <v>4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0</v>
      </c>
      <c r="D29" s="9">
        <v>0</v>
      </c>
      <c r="E29" s="9">
        <v>0</v>
      </c>
      <c r="F29" s="9">
        <f>SUM(C29:E29)</f>
        <v>0</v>
      </c>
      <c r="G29" s="14" t="e">
        <f>((C29+D29)/F29)</f>
        <v>#DIV/0!</v>
      </c>
      <c r="H29" s="44">
        <f>(C29/B19)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5</v>
      </c>
      <c r="D30" s="33">
        <v>11</v>
      </c>
      <c r="E30" s="33">
        <v>1</v>
      </c>
      <c r="F30" s="9">
        <v>0</v>
      </c>
      <c r="G30" s="14">
        <v>0.94</v>
      </c>
      <c r="H30" s="44">
        <f>(C30/B11)</f>
        <v>2.5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4</v>
      </c>
      <c r="D31" s="33">
        <v>7</v>
      </c>
      <c r="E31" s="33">
        <v>0</v>
      </c>
      <c r="F31" s="37">
        <v>11</v>
      </c>
      <c r="G31" s="36">
        <f>((C31+D31)/F31)</f>
        <v>1</v>
      </c>
      <c r="H31" s="43">
        <f>(C31/B20)</f>
        <v>4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13</v>
      </c>
      <c r="D32" s="29">
        <f>SUM(D28:D31)</f>
        <v>22</v>
      </c>
      <c r="E32" s="29">
        <f>SUM(E28:E31)</f>
        <v>1</v>
      </c>
      <c r="F32" s="29">
        <f>SUM(C32:E32)</f>
        <v>36</v>
      </c>
      <c r="G32" s="30">
        <f>((C32+D32)/F32)</f>
        <v>0.9722222222222222</v>
      </c>
      <c r="H32" s="19">
        <f>SUM(H28:H31)</f>
        <v>10.5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R34" sqref="P34:R44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22</v>
      </c>
      <c r="E1" s="53" t="s">
        <v>76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25</v>
      </c>
      <c r="C2" s="4">
        <v>25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>
        <v>15</v>
      </c>
      <c r="C3" s="4">
        <v>25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>
        <v>26</v>
      </c>
      <c r="C4" s="4">
        <v>24</v>
      </c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91</v>
      </c>
      <c r="C6" s="6">
        <f>SUM(C1:C5)</f>
        <v>96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4</v>
      </c>
      <c r="C10" s="13">
        <v>0</v>
      </c>
      <c r="D10" s="9">
        <v>13</v>
      </c>
      <c r="E10" s="9">
        <v>3</v>
      </c>
      <c r="F10" s="9">
        <f>SUM(C10:E10)</f>
        <v>16</v>
      </c>
      <c r="G10" s="14">
        <f>((C10+D10)/F10)</f>
        <v>0.8125</v>
      </c>
      <c r="H10" s="9">
        <f aca="true" t="shared" si="0" ref="H10:H25">(C10/B10)</f>
        <v>0</v>
      </c>
      <c r="I10" s="13">
        <v>20</v>
      </c>
      <c r="J10" s="9">
        <v>21</v>
      </c>
      <c r="K10" s="14">
        <f aca="true" t="shared" si="1" ref="K10:K25">(I10/J10)</f>
        <v>0.9523809523809523</v>
      </c>
      <c r="L10" s="9">
        <v>2</v>
      </c>
      <c r="M10" s="40">
        <v>10</v>
      </c>
      <c r="N10" s="15">
        <v>14</v>
      </c>
      <c r="O10" s="40">
        <v>0</v>
      </c>
      <c r="P10" s="15">
        <v>4</v>
      </c>
      <c r="Q10" s="9">
        <v>1</v>
      </c>
      <c r="R10" s="41">
        <f>P10/B10</f>
        <v>1</v>
      </c>
      <c r="S10" s="15">
        <v>0</v>
      </c>
      <c r="T10" s="9">
        <v>0</v>
      </c>
      <c r="U10" s="9">
        <v>0</v>
      </c>
      <c r="V10" s="40">
        <f>(S10+T10)/B10</f>
        <v>0</v>
      </c>
    </row>
    <row r="11" spans="1:22" ht="15.75">
      <c r="A11" s="10" t="s">
        <v>56</v>
      </c>
      <c r="B11" s="9">
        <v>4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>
        <f t="shared" si="0"/>
        <v>0</v>
      </c>
      <c r="I11" s="13">
        <v>11</v>
      </c>
      <c r="J11" s="9">
        <v>12</v>
      </c>
      <c r="K11" s="14">
        <f t="shared" si="1"/>
        <v>0.9166666666666666</v>
      </c>
      <c r="L11" s="9">
        <v>0</v>
      </c>
      <c r="M11" s="40">
        <v>4</v>
      </c>
      <c r="N11" s="15">
        <v>19</v>
      </c>
      <c r="O11" s="40">
        <v>0</v>
      </c>
      <c r="P11" s="15">
        <v>7</v>
      </c>
      <c r="Q11" s="9">
        <v>2</v>
      </c>
      <c r="R11" s="41">
        <f aca="true" t="shared" si="3" ref="R11:R23">P11/B11</f>
        <v>1.75</v>
      </c>
      <c r="S11" s="15">
        <v>0</v>
      </c>
      <c r="T11" s="9">
        <v>0</v>
      </c>
      <c r="U11" s="9">
        <v>0</v>
      </c>
      <c r="V11" s="40">
        <f aca="true" t="shared" si="4" ref="V11:V23">(S11+T11)/B11</f>
        <v>0</v>
      </c>
    </row>
    <row r="12" spans="1:22" ht="15.75">
      <c r="A12" s="10" t="s">
        <v>57</v>
      </c>
      <c r="B12" s="9">
        <v>4</v>
      </c>
      <c r="C12" s="13">
        <v>10</v>
      </c>
      <c r="D12" s="9">
        <v>18</v>
      </c>
      <c r="E12" s="9">
        <v>6</v>
      </c>
      <c r="F12" s="9">
        <f>SUM(C12:E12)</f>
        <v>34</v>
      </c>
      <c r="G12" s="14">
        <f t="shared" si="2"/>
        <v>0.8235294117647058</v>
      </c>
      <c r="H12" s="9">
        <f t="shared" si="0"/>
        <v>2.5</v>
      </c>
      <c r="I12" s="13">
        <v>12</v>
      </c>
      <c r="J12" s="9">
        <v>16</v>
      </c>
      <c r="K12" s="14">
        <f t="shared" si="1"/>
        <v>0.75</v>
      </c>
      <c r="L12" s="9">
        <v>4</v>
      </c>
      <c r="M12" s="40">
        <v>9</v>
      </c>
      <c r="N12" s="15">
        <v>30</v>
      </c>
      <c r="O12" s="40">
        <v>0</v>
      </c>
      <c r="P12" s="15">
        <v>18</v>
      </c>
      <c r="Q12" s="9">
        <v>8</v>
      </c>
      <c r="R12" s="41">
        <f t="shared" si="3"/>
        <v>4.5</v>
      </c>
      <c r="S12" s="15">
        <v>0</v>
      </c>
      <c r="T12" s="9">
        <v>0</v>
      </c>
      <c r="U12" s="9">
        <v>0</v>
      </c>
      <c r="V12" s="40">
        <f t="shared" si="4"/>
        <v>0</v>
      </c>
    </row>
    <row r="13" spans="1:22" ht="15.75">
      <c r="A13" s="10" t="s">
        <v>58</v>
      </c>
      <c r="B13" s="9">
        <v>4</v>
      </c>
      <c r="C13" s="13">
        <v>8</v>
      </c>
      <c r="D13" s="9">
        <v>18</v>
      </c>
      <c r="E13" s="9">
        <v>10</v>
      </c>
      <c r="F13" s="9">
        <f>SUM(C13:E13)</f>
        <v>36</v>
      </c>
      <c r="G13" s="14">
        <f t="shared" si="2"/>
        <v>0.7222222222222222</v>
      </c>
      <c r="H13" s="9">
        <f t="shared" si="0"/>
        <v>2</v>
      </c>
      <c r="I13" s="13">
        <v>8</v>
      </c>
      <c r="J13" s="9">
        <v>11</v>
      </c>
      <c r="K13" s="14">
        <f t="shared" si="1"/>
        <v>0.7272727272727273</v>
      </c>
      <c r="L13" s="9">
        <v>3</v>
      </c>
      <c r="M13" s="40">
        <v>5</v>
      </c>
      <c r="N13" s="15">
        <v>19</v>
      </c>
      <c r="O13" s="40">
        <v>0</v>
      </c>
      <c r="P13" s="15">
        <v>12</v>
      </c>
      <c r="Q13" s="9">
        <v>7</v>
      </c>
      <c r="R13" s="41">
        <f t="shared" si="3"/>
        <v>3</v>
      </c>
      <c r="S13" s="15">
        <v>0</v>
      </c>
      <c r="T13" s="9">
        <v>0</v>
      </c>
      <c r="U13" s="9">
        <v>1</v>
      </c>
      <c r="V13" s="40">
        <f t="shared" si="4"/>
        <v>0</v>
      </c>
    </row>
    <row r="14" spans="1:22" ht="15.75">
      <c r="A14" s="10" t="s">
        <v>54</v>
      </c>
      <c r="B14" s="9">
        <v>4</v>
      </c>
      <c r="C14" s="13">
        <v>7</v>
      </c>
      <c r="D14" s="9">
        <v>16</v>
      </c>
      <c r="E14" s="9">
        <v>7</v>
      </c>
      <c r="F14" s="9">
        <f>SUM(C14:E14)</f>
        <v>30</v>
      </c>
      <c r="G14" s="14">
        <f t="shared" si="2"/>
        <v>0.7666666666666667</v>
      </c>
      <c r="H14" s="9">
        <f t="shared" si="0"/>
        <v>1.75</v>
      </c>
      <c r="I14" s="13">
        <v>13</v>
      </c>
      <c r="J14" s="9">
        <v>13</v>
      </c>
      <c r="K14" s="14">
        <f t="shared" si="1"/>
        <v>1</v>
      </c>
      <c r="L14" s="9">
        <v>0</v>
      </c>
      <c r="M14" s="40">
        <v>4</v>
      </c>
      <c r="N14" s="15">
        <v>8</v>
      </c>
      <c r="O14" s="40">
        <v>0</v>
      </c>
      <c r="P14" s="15">
        <v>2</v>
      </c>
      <c r="Q14" s="9">
        <v>3</v>
      </c>
      <c r="R14" s="41">
        <f t="shared" si="3"/>
        <v>0.5</v>
      </c>
      <c r="S14" s="15">
        <v>2</v>
      </c>
      <c r="T14" s="9">
        <v>1</v>
      </c>
      <c r="U14" s="9">
        <v>0</v>
      </c>
      <c r="V14" s="40">
        <f t="shared" si="4"/>
        <v>0.75</v>
      </c>
    </row>
    <row r="15" spans="1:22" ht="15.75">
      <c r="A15" s="10" t="s">
        <v>59</v>
      </c>
      <c r="B15" s="9">
        <v>4</v>
      </c>
      <c r="C15" s="13">
        <v>4</v>
      </c>
      <c r="D15" s="9">
        <v>15</v>
      </c>
      <c r="E15" s="9">
        <v>5</v>
      </c>
      <c r="F15" s="9">
        <f aca="true" t="shared" si="5" ref="F15:F23">SUM(C15:E15)</f>
        <v>24</v>
      </c>
      <c r="G15" s="14">
        <f t="shared" si="2"/>
        <v>0.7916666666666666</v>
      </c>
      <c r="H15" s="9">
        <f t="shared" si="0"/>
        <v>1</v>
      </c>
      <c r="I15" s="13">
        <v>10</v>
      </c>
      <c r="J15" s="9">
        <v>13</v>
      </c>
      <c r="K15" s="14">
        <f t="shared" si="1"/>
        <v>0.7692307692307693</v>
      </c>
      <c r="L15" s="9">
        <v>4</v>
      </c>
      <c r="M15" s="40">
        <v>9</v>
      </c>
      <c r="N15" s="15">
        <v>9</v>
      </c>
      <c r="O15" s="40">
        <v>0</v>
      </c>
      <c r="P15" s="15">
        <v>0</v>
      </c>
      <c r="Q15" s="9">
        <v>3</v>
      </c>
      <c r="R15" s="41">
        <f t="shared" si="3"/>
        <v>0</v>
      </c>
      <c r="S15" s="15">
        <v>1</v>
      </c>
      <c r="T15" s="9">
        <v>1</v>
      </c>
      <c r="U15" s="9">
        <v>0</v>
      </c>
      <c r="V15" s="40">
        <f t="shared" si="4"/>
        <v>0.5</v>
      </c>
    </row>
    <row r="16" spans="1:22" ht="15.75">
      <c r="A16" s="10" t="s">
        <v>60</v>
      </c>
      <c r="B16" s="9">
        <v>4</v>
      </c>
      <c r="C16" s="13">
        <v>4</v>
      </c>
      <c r="D16" s="9">
        <v>7</v>
      </c>
      <c r="E16" s="9">
        <v>3</v>
      </c>
      <c r="F16" s="9">
        <v>20</v>
      </c>
      <c r="G16" s="14">
        <v>0.85</v>
      </c>
      <c r="H16" s="9">
        <f t="shared" si="0"/>
        <v>1</v>
      </c>
      <c r="I16" s="13">
        <v>0</v>
      </c>
      <c r="J16" s="9">
        <v>0</v>
      </c>
      <c r="K16" s="14" t="e">
        <f t="shared" si="1"/>
        <v>#DIV/0!</v>
      </c>
      <c r="L16" s="9">
        <v>0</v>
      </c>
      <c r="M16" s="40">
        <v>0</v>
      </c>
      <c r="N16" s="15">
        <v>9</v>
      </c>
      <c r="O16" s="40">
        <v>1</v>
      </c>
      <c r="P16" s="15">
        <v>0</v>
      </c>
      <c r="Q16" s="9">
        <v>1</v>
      </c>
      <c r="R16" s="41">
        <f t="shared" si="3"/>
        <v>0</v>
      </c>
      <c r="S16" s="15">
        <v>5</v>
      </c>
      <c r="T16" s="9">
        <v>0</v>
      </c>
      <c r="U16" s="9">
        <v>2</v>
      </c>
      <c r="V16" s="40">
        <f t="shared" si="4"/>
        <v>1.25</v>
      </c>
    </row>
    <row r="17" spans="1:22" ht="15.75">
      <c r="A17" s="10" t="s">
        <v>61</v>
      </c>
      <c r="B17" s="9">
        <v>4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>
        <f t="shared" si="0"/>
        <v>0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26</v>
      </c>
      <c r="O17" s="40">
        <v>0</v>
      </c>
      <c r="P17" s="15">
        <v>16</v>
      </c>
      <c r="Q17" s="9">
        <v>11</v>
      </c>
      <c r="R17" s="41">
        <f t="shared" si="3"/>
        <v>4</v>
      </c>
      <c r="S17" s="15">
        <v>0</v>
      </c>
      <c r="T17" s="9">
        <v>0</v>
      </c>
      <c r="U17" s="9">
        <v>0</v>
      </c>
      <c r="V17" s="40">
        <f t="shared" si="4"/>
        <v>0</v>
      </c>
    </row>
    <row r="18" spans="1:22" ht="15.75">
      <c r="A18" s="10" t="s">
        <v>62</v>
      </c>
      <c r="B18" s="9">
        <v>3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>
        <f t="shared" si="0"/>
        <v>0</v>
      </c>
      <c r="I18" s="13">
        <v>5</v>
      </c>
      <c r="J18" s="9">
        <v>5</v>
      </c>
      <c r="K18" s="14">
        <f t="shared" si="1"/>
        <v>1</v>
      </c>
      <c r="L18" s="9">
        <v>0</v>
      </c>
      <c r="M18" s="40">
        <v>2</v>
      </c>
      <c r="N18" s="15">
        <v>3</v>
      </c>
      <c r="O18" s="40">
        <v>0</v>
      </c>
      <c r="P18" s="15">
        <v>0</v>
      </c>
      <c r="Q18" s="9">
        <v>1</v>
      </c>
      <c r="R18" s="41">
        <f t="shared" si="3"/>
        <v>0</v>
      </c>
      <c r="S18" s="15">
        <v>0</v>
      </c>
      <c r="T18" s="9">
        <v>0</v>
      </c>
      <c r="U18" s="9">
        <v>0</v>
      </c>
      <c r="V18" s="40">
        <f t="shared" si="4"/>
        <v>0</v>
      </c>
    </row>
    <row r="19" spans="1:22" ht="15.75">
      <c r="A19" s="10" t="s">
        <v>63</v>
      </c>
      <c r="B19" s="9">
        <v>0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 t="e">
        <f t="shared" si="0"/>
        <v>#DIV/0!</v>
      </c>
      <c r="I19" s="13">
        <v>0</v>
      </c>
      <c r="J19" s="9">
        <v>0</v>
      </c>
      <c r="K19" s="14" t="e">
        <f t="shared" si="1"/>
        <v>#DIV/0!</v>
      </c>
      <c r="L19" s="9">
        <v>0</v>
      </c>
      <c r="M19" s="40">
        <v>0</v>
      </c>
      <c r="N19" s="15">
        <v>0</v>
      </c>
      <c r="O19" s="40">
        <v>0</v>
      </c>
      <c r="P19" s="15">
        <v>0</v>
      </c>
      <c r="Q19" s="9">
        <v>0</v>
      </c>
      <c r="R19" s="41" t="e">
        <f t="shared" si="3"/>
        <v>#DIV/0!</v>
      </c>
      <c r="S19" s="15">
        <v>0</v>
      </c>
      <c r="T19" s="9">
        <v>0</v>
      </c>
      <c r="U19" s="9">
        <v>0</v>
      </c>
      <c r="V19" s="40" t="e">
        <f t="shared" si="4"/>
        <v>#DIV/0!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2"/>
        <v>#DIV/0!</v>
      </c>
      <c r="H21" s="9" t="e">
        <f t="shared" si="0"/>
        <v>#DIV/0!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3"/>
        <v>#DIV/0!</v>
      </c>
      <c r="S21" s="15">
        <v>0</v>
      </c>
      <c r="T21" s="9">
        <v>0</v>
      </c>
      <c r="U21" s="9">
        <v>0</v>
      </c>
      <c r="V21" s="40" t="e">
        <f t="shared" si="4"/>
        <v>#DIV/0!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4</v>
      </c>
      <c r="C25" s="20">
        <f>SUM(C10:C24)</f>
        <v>33</v>
      </c>
      <c r="D25" s="34">
        <f>SUM(D10:D24)</f>
        <v>87</v>
      </c>
      <c r="E25" s="34">
        <f>SUM(E10:E24)</f>
        <v>34</v>
      </c>
      <c r="F25" s="19">
        <f>SUM(F10:F24)</f>
        <v>160</v>
      </c>
      <c r="G25" s="39">
        <f t="shared" si="2"/>
        <v>0.75</v>
      </c>
      <c r="H25" s="38">
        <f t="shared" si="0"/>
        <v>8.25</v>
      </c>
      <c r="I25" s="20">
        <f>SUM(I10:I24)</f>
        <v>79</v>
      </c>
      <c r="J25" s="34">
        <f>SUM(J10:J24)</f>
        <v>91</v>
      </c>
      <c r="K25" s="30">
        <f t="shared" si="1"/>
        <v>0.8681318681318682</v>
      </c>
      <c r="L25" s="19">
        <f aca="true" t="shared" si="6" ref="L25:Q25">SUM(L10:L24)</f>
        <v>13</v>
      </c>
      <c r="M25" s="35">
        <f t="shared" si="6"/>
        <v>43</v>
      </c>
      <c r="N25" s="34">
        <f t="shared" si="6"/>
        <v>137</v>
      </c>
      <c r="O25" s="19">
        <f t="shared" si="6"/>
        <v>1</v>
      </c>
      <c r="P25" s="20">
        <f t="shared" si="6"/>
        <v>59</v>
      </c>
      <c r="Q25" s="34">
        <f t="shared" si="6"/>
        <v>37</v>
      </c>
      <c r="R25" s="22">
        <f>(P25)/B25</f>
        <v>14.75</v>
      </c>
      <c r="S25" s="20">
        <f>SUM(S10:S24)</f>
        <v>8</v>
      </c>
      <c r="T25" s="19">
        <f>SUM(T10:T24)</f>
        <v>2</v>
      </c>
      <c r="U25" s="19">
        <f>SUM(U10:U24)</f>
        <v>3</v>
      </c>
      <c r="V25" s="35">
        <f>(S25)/B25</f>
        <v>2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34</v>
      </c>
      <c r="D28" s="9">
        <v>82</v>
      </c>
      <c r="E28" s="9">
        <v>1</v>
      </c>
      <c r="F28" s="9">
        <f>SUM(C28:E28)</f>
        <v>117</v>
      </c>
      <c r="G28" s="14">
        <f>((C28+D28)/F28)</f>
        <v>0.9914529914529915</v>
      </c>
      <c r="H28" s="42">
        <f>(C28/B10)</f>
        <v>8.5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0</v>
      </c>
      <c r="D29" s="9">
        <v>0</v>
      </c>
      <c r="E29" s="9">
        <v>0</v>
      </c>
      <c r="F29" s="9">
        <f>SUM(C29:E29)</f>
        <v>0</v>
      </c>
      <c r="G29" s="14" t="e">
        <f>((C29+D29)/F29)</f>
        <v>#DIV/0!</v>
      </c>
      <c r="H29" s="44" t="e">
        <f>(C29/B19)</f>
        <v>#DIV/0!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1</v>
      </c>
      <c r="D30" s="33">
        <v>1</v>
      </c>
      <c r="E30" s="33">
        <v>0</v>
      </c>
      <c r="F30" s="9">
        <v>2</v>
      </c>
      <c r="G30" s="14">
        <f>((C30+D30)/F30)</f>
        <v>1</v>
      </c>
      <c r="H30" s="44">
        <f>(C30/B11)</f>
        <v>0.25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35</v>
      </c>
      <c r="D32" s="29">
        <f>SUM(D28:D31)</f>
        <v>83</v>
      </c>
      <c r="E32" s="29">
        <f>SUM(E28:E31)</f>
        <v>1</v>
      </c>
      <c r="F32" s="29">
        <f>SUM(C32:E32)</f>
        <v>119</v>
      </c>
      <c r="G32" s="30">
        <f>((C32+D32)/F32)</f>
        <v>0.9915966386554622</v>
      </c>
      <c r="H32" s="19">
        <v>8.75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F31" sqref="F31"/>
    </sheetView>
  </sheetViews>
  <sheetFormatPr defaultColWidth="9.140625" defaultRowHeight="12.75"/>
  <cols>
    <col min="1" max="1" width="10.421875" style="0" bestFit="1" customWidth="1"/>
    <col min="2" max="2" width="4.28125" style="0" customWidth="1"/>
    <col min="3" max="3" width="5.421875" style="0" customWidth="1"/>
    <col min="4" max="4" width="5.8515625" style="0" customWidth="1"/>
    <col min="5" max="5" width="4.421875" style="0" customWidth="1"/>
    <col min="6" max="6" width="5.421875" style="0" bestFit="1" customWidth="1"/>
    <col min="7" max="7" width="7.00390625" style="0" customWidth="1"/>
    <col min="8" max="8" width="7.28125" style="0" customWidth="1"/>
    <col min="9" max="9" width="6.57421875" style="0" customWidth="1"/>
    <col min="10" max="10" width="5.140625" style="0" customWidth="1"/>
    <col min="11" max="11" width="6.28125" style="0" customWidth="1"/>
    <col min="12" max="12" width="4.421875" style="0" customWidth="1"/>
    <col min="13" max="13" width="3.7109375" style="0" customWidth="1"/>
    <col min="14" max="17" width="4.7109375" style="0" customWidth="1"/>
    <col min="18" max="18" width="6.57421875" style="0" customWidth="1"/>
    <col min="19" max="19" width="4.140625" style="0" bestFit="1" customWidth="1"/>
    <col min="20" max="20" width="5.140625" style="0" bestFit="1" customWidth="1"/>
    <col min="21" max="21" width="4.8515625" style="0" customWidth="1"/>
    <col min="22" max="22" width="6.7109375" style="0" customWidth="1"/>
  </cols>
  <sheetData>
    <row r="1" spans="1:15" ht="15">
      <c r="A1" s="1" t="s">
        <v>0</v>
      </c>
      <c r="B1" s="2">
        <v>25</v>
      </c>
      <c r="C1" s="3">
        <v>14</v>
      </c>
      <c r="E1" s="53" t="s">
        <v>77</v>
      </c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1" t="s">
        <v>1</v>
      </c>
      <c r="B2" s="2">
        <v>25</v>
      </c>
      <c r="C2" s="4">
        <v>19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">
      <c r="A3" s="1" t="s">
        <v>2</v>
      </c>
      <c r="B3" s="2"/>
      <c r="C3" s="4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3" ht="15">
      <c r="A4" s="1" t="s">
        <v>3</v>
      </c>
      <c r="B4" s="2"/>
      <c r="C4" s="4"/>
    </row>
    <row r="5" spans="1:5" ht="15.75" thickBot="1">
      <c r="A5" s="1" t="s">
        <v>4</v>
      </c>
      <c r="B5" s="2"/>
      <c r="C5" s="4"/>
      <c r="E5" s="5"/>
    </row>
    <row r="6" spans="1:3" ht="15" customHeight="1" thickTop="1">
      <c r="A6" s="1"/>
      <c r="B6" s="6">
        <f>SUM(B1:B5)</f>
        <v>50</v>
      </c>
      <c r="C6" s="6">
        <f>SUM(C1:C5)</f>
        <v>33</v>
      </c>
    </row>
    <row r="7" spans="1:3" ht="24" customHeight="1">
      <c r="A7" s="7"/>
      <c r="C7" s="8"/>
    </row>
    <row r="8" spans="1:22" ht="18.75">
      <c r="A8" s="51" t="s">
        <v>5</v>
      </c>
      <c r="B8" s="52"/>
      <c r="C8" s="48" t="s">
        <v>6</v>
      </c>
      <c r="D8" s="49"/>
      <c r="E8" s="49"/>
      <c r="F8" s="49"/>
      <c r="G8" s="49"/>
      <c r="H8" s="50"/>
      <c r="I8" s="48" t="s">
        <v>7</v>
      </c>
      <c r="J8" s="49"/>
      <c r="K8" s="49"/>
      <c r="L8" s="49"/>
      <c r="M8" s="50"/>
      <c r="N8" s="54" t="s">
        <v>8</v>
      </c>
      <c r="O8" s="55"/>
      <c r="P8" s="48" t="s">
        <v>9</v>
      </c>
      <c r="Q8" s="49"/>
      <c r="R8" s="50"/>
      <c r="S8" s="48" t="s">
        <v>10</v>
      </c>
      <c r="T8" s="49"/>
      <c r="U8" s="49"/>
      <c r="V8" s="50"/>
    </row>
    <row r="9" spans="1:22" ht="15.75">
      <c r="A9" s="9"/>
      <c r="B9" s="10" t="s">
        <v>11</v>
      </c>
      <c r="C9" s="11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 t="s">
        <v>18</v>
      </c>
      <c r="J9" s="10" t="s">
        <v>19</v>
      </c>
      <c r="K9" s="10" t="s">
        <v>20</v>
      </c>
      <c r="L9" s="10" t="s">
        <v>21</v>
      </c>
      <c r="M9" s="10" t="s">
        <v>22</v>
      </c>
      <c r="N9" s="11" t="s">
        <v>23</v>
      </c>
      <c r="O9" s="10" t="s">
        <v>24</v>
      </c>
      <c r="P9" s="11" t="s">
        <v>23</v>
      </c>
      <c r="Q9" s="10" t="s">
        <v>24</v>
      </c>
      <c r="R9" s="10" t="s">
        <v>25</v>
      </c>
      <c r="S9" s="11" t="s">
        <v>26</v>
      </c>
      <c r="T9" s="10" t="s">
        <v>27</v>
      </c>
      <c r="U9" s="10" t="s">
        <v>28</v>
      </c>
      <c r="V9" s="47" t="s">
        <v>29</v>
      </c>
    </row>
    <row r="10" spans="1:22" ht="15.75">
      <c r="A10" s="10" t="s">
        <v>55</v>
      </c>
      <c r="B10" s="9">
        <v>2</v>
      </c>
      <c r="C10" s="13">
        <v>0</v>
      </c>
      <c r="D10" s="9">
        <v>3</v>
      </c>
      <c r="E10" s="9">
        <v>0</v>
      </c>
      <c r="F10" s="9">
        <f>SUM(C10:E10)</f>
        <v>3</v>
      </c>
      <c r="G10" s="14">
        <f>((C10+D10)/F10)</f>
        <v>1</v>
      </c>
      <c r="H10" s="9">
        <f aca="true" t="shared" si="0" ref="H10:H25">(C10/B10)</f>
        <v>0</v>
      </c>
      <c r="I10" s="13">
        <v>10</v>
      </c>
      <c r="J10" s="9">
        <v>10</v>
      </c>
      <c r="K10" s="14">
        <f aca="true" t="shared" si="1" ref="K10:K25">(I10/J10)</f>
        <v>1</v>
      </c>
      <c r="L10" s="9">
        <v>0</v>
      </c>
      <c r="M10" s="40">
        <v>7</v>
      </c>
      <c r="N10" s="15">
        <v>5</v>
      </c>
      <c r="O10" s="40">
        <v>0</v>
      </c>
      <c r="P10" s="15">
        <v>1</v>
      </c>
      <c r="Q10" s="9">
        <v>1</v>
      </c>
      <c r="R10" s="41">
        <f>P10/B10</f>
        <v>0.5</v>
      </c>
      <c r="S10" s="15">
        <v>0</v>
      </c>
      <c r="T10" s="9">
        <v>0</v>
      </c>
      <c r="U10" s="9">
        <v>0</v>
      </c>
      <c r="V10" s="40">
        <f>(S10+T10)/B10</f>
        <v>0</v>
      </c>
    </row>
    <row r="11" spans="1:22" ht="15.75">
      <c r="A11" s="10" t="s">
        <v>56</v>
      </c>
      <c r="B11" s="9">
        <v>2</v>
      </c>
      <c r="C11" s="13">
        <v>0</v>
      </c>
      <c r="D11" s="9">
        <v>0</v>
      </c>
      <c r="E11" s="9">
        <v>0</v>
      </c>
      <c r="F11" s="9">
        <f>SUM(C11:E11)</f>
        <v>0</v>
      </c>
      <c r="G11" s="14" t="e">
        <f aca="true" t="shared" si="2" ref="G11:G25">((C11+D11)/F11)</f>
        <v>#DIV/0!</v>
      </c>
      <c r="H11" s="9">
        <f t="shared" si="0"/>
        <v>0</v>
      </c>
      <c r="I11" s="13">
        <v>4</v>
      </c>
      <c r="J11" s="9">
        <v>6</v>
      </c>
      <c r="K11" s="14">
        <f t="shared" si="1"/>
        <v>0.6666666666666666</v>
      </c>
      <c r="L11" s="9">
        <v>0</v>
      </c>
      <c r="M11" s="40">
        <v>4</v>
      </c>
      <c r="N11" s="15">
        <v>4</v>
      </c>
      <c r="O11" s="40">
        <v>0</v>
      </c>
      <c r="P11" s="15">
        <v>0</v>
      </c>
      <c r="Q11" s="9">
        <v>0</v>
      </c>
      <c r="R11" s="41">
        <f aca="true" t="shared" si="3" ref="R11:R23">P11/B11</f>
        <v>0</v>
      </c>
      <c r="S11" s="15">
        <v>0</v>
      </c>
      <c r="T11" s="9">
        <v>0</v>
      </c>
      <c r="U11" s="9">
        <v>0</v>
      </c>
      <c r="V11" s="40">
        <f aca="true" t="shared" si="4" ref="V11:V23">(S11+T11)/B11</f>
        <v>0</v>
      </c>
    </row>
    <row r="12" spans="1:22" ht="15.75">
      <c r="A12" s="10" t="s">
        <v>57</v>
      </c>
      <c r="B12" s="9">
        <v>2</v>
      </c>
      <c r="C12" s="13">
        <v>7</v>
      </c>
      <c r="D12" s="9">
        <v>5</v>
      </c>
      <c r="E12" s="9">
        <v>1</v>
      </c>
      <c r="F12" s="9">
        <f>SUM(C12:E12)</f>
        <v>13</v>
      </c>
      <c r="G12" s="14">
        <f t="shared" si="2"/>
        <v>0.9230769230769231</v>
      </c>
      <c r="H12" s="9">
        <f t="shared" si="0"/>
        <v>3.5</v>
      </c>
      <c r="I12" s="13">
        <v>8</v>
      </c>
      <c r="J12" s="9">
        <v>8</v>
      </c>
      <c r="K12" s="14">
        <f t="shared" si="1"/>
        <v>1</v>
      </c>
      <c r="L12" s="9">
        <v>2</v>
      </c>
      <c r="M12" s="40">
        <v>3</v>
      </c>
      <c r="N12" s="15">
        <v>9</v>
      </c>
      <c r="O12" s="40">
        <v>0</v>
      </c>
      <c r="P12" s="15">
        <v>4</v>
      </c>
      <c r="Q12" s="9">
        <v>3</v>
      </c>
      <c r="R12" s="41">
        <f t="shared" si="3"/>
        <v>2</v>
      </c>
      <c r="S12" s="15">
        <v>0</v>
      </c>
      <c r="T12" s="9">
        <v>0</v>
      </c>
      <c r="U12" s="9">
        <v>0</v>
      </c>
      <c r="V12" s="40">
        <f t="shared" si="4"/>
        <v>0</v>
      </c>
    </row>
    <row r="13" spans="1:22" ht="15.75">
      <c r="A13" s="10" t="s">
        <v>58</v>
      </c>
      <c r="B13" s="9">
        <v>2</v>
      </c>
      <c r="C13" s="13">
        <v>2</v>
      </c>
      <c r="D13" s="9">
        <v>4</v>
      </c>
      <c r="E13" s="9">
        <v>1</v>
      </c>
      <c r="F13" s="9">
        <f>SUM(C13:E13)</f>
        <v>7</v>
      </c>
      <c r="G13" s="14">
        <f t="shared" si="2"/>
        <v>0.8571428571428571</v>
      </c>
      <c r="H13" s="9">
        <f t="shared" si="0"/>
        <v>1</v>
      </c>
      <c r="I13" s="13">
        <v>9</v>
      </c>
      <c r="J13" s="9">
        <v>11</v>
      </c>
      <c r="K13" s="14">
        <f t="shared" si="1"/>
        <v>0.8181818181818182</v>
      </c>
      <c r="L13" s="9">
        <v>3</v>
      </c>
      <c r="M13" s="40">
        <v>7</v>
      </c>
      <c r="N13" s="15">
        <v>9</v>
      </c>
      <c r="O13" s="40">
        <v>0</v>
      </c>
      <c r="P13" s="15">
        <v>6</v>
      </c>
      <c r="Q13" s="9">
        <v>0</v>
      </c>
      <c r="R13" s="41">
        <f t="shared" si="3"/>
        <v>3</v>
      </c>
      <c r="S13" s="15">
        <v>0</v>
      </c>
      <c r="T13" s="9">
        <v>0</v>
      </c>
      <c r="U13" s="9">
        <v>0</v>
      </c>
      <c r="V13" s="40">
        <f t="shared" si="4"/>
        <v>0</v>
      </c>
    </row>
    <row r="14" spans="1:22" ht="15.75">
      <c r="A14" s="10" t="s">
        <v>54</v>
      </c>
      <c r="B14" s="9">
        <v>2</v>
      </c>
      <c r="C14" s="13">
        <v>3</v>
      </c>
      <c r="D14" s="9">
        <v>1</v>
      </c>
      <c r="E14" s="9">
        <v>4</v>
      </c>
      <c r="F14" s="9">
        <f>SUM(C14:E14)</f>
        <v>8</v>
      </c>
      <c r="G14" s="14">
        <f t="shared" si="2"/>
        <v>0.5</v>
      </c>
      <c r="H14" s="9">
        <f t="shared" si="0"/>
        <v>1.5</v>
      </c>
      <c r="I14" s="13">
        <v>9</v>
      </c>
      <c r="J14" s="9">
        <v>10</v>
      </c>
      <c r="K14" s="14">
        <f t="shared" si="1"/>
        <v>0.9</v>
      </c>
      <c r="L14" s="9">
        <v>2</v>
      </c>
      <c r="M14" s="40">
        <v>7</v>
      </c>
      <c r="N14" s="15">
        <v>3</v>
      </c>
      <c r="O14" s="40">
        <v>0</v>
      </c>
      <c r="P14" s="15">
        <v>0</v>
      </c>
      <c r="Q14" s="9">
        <v>1</v>
      </c>
      <c r="R14" s="41">
        <f t="shared" si="3"/>
        <v>0</v>
      </c>
      <c r="S14" s="15">
        <v>1</v>
      </c>
      <c r="T14" s="9">
        <v>1</v>
      </c>
      <c r="U14" s="9">
        <v>1</v>
      </c>
      <c r="V14" s="40">
        <f t="shared" si="4"/>
        <v>1</v>
      </c>
    </row>
    <row r="15" spans="1:22" ht="15.75">
      <c r="A15" s="10" t="s">
        <v>59</v>
      </c>
      <c r="B15" s="9">
        <v>2</v>
      </c>
      <c r="C15" s="13">
        <v>4</v>
      </c>
      <c r="D15" s="9">
        <v>4</v>
      </c>
      <c r="E15" s="9">
        <v>3</v>
      </c>
      <c r="F15" s="9">
        <f aca="true" t="shared" si="5" ref="F15:F23">SUM(C15:E15)</f>
        <v>11</v>
      </c>
      <c r="G15" s="14">
        <f t="shared" si="2"/>
        <v>0.7272727272727273</v>
      </c>
      <c r="H15" s="9">
        <f t="shared" si="0"/>
        <v>2</v>
      </c>
      <c r="I15" s="13">
        <v>3</v>
      </c>
      <c r="J15" s="9">
        <v>4</v>
      </c>
      <c r="K15" s="14">
        <f t="shared" si="1"/>
        <v>0.75</v>
      </c>
      <c r="L15" s="9">
        <v>0</v>
      </c>
      <c r="M15" s="40">
        <v>1</v>
      </c>
      <c r="N15" s="15">
        <v>0</v>
      </c>
      <c r="O15" s="40">
        <v>0</v>
      </c>
      <c r="P15" s="15">
        <v>0</v>
      </c>
      <c r="Q15" s="9">
        <v>2</v>
      </c>
      <c r="R15" s="41">
        <f t="shared" si="3"/>
        <v>0</v>
      </c>
      <c r="S15" s="15">
        <v>0</v>
      </c>
      <c r="T15" s="9">
        <v>0</v>
      </c>
      <c r="U15" s="9">
        <v>0</v>
      </c>
      <c r="V15" s="40">
        <f t="shared" si="4"/>
        <v>0</v>
      </c>
    </row>
    <row r="16" spans="1:22" ht="15.75">
      <c r="A16" s="10" t="s">
        <v>60</v>
      </c>
      <c r="B16" s="9">
        <v>2</v>
      </c>
      <c r="C16" s="13">
        <v>1</v>
      </c>
      <c r="D16" s="9">
        <v>2</v>
      </c>
      <c r="E16" s="9">
        <v>2</v>
      </c>
      <c r="F16" s="9">
        <f t="shared" si="5"/>
        <v>5</v>
      </c>
      <c r="G16" s="14">
        <f t="shared" si="2"/>
        <v>0.6</v>
      </c>
      <c r="H16" s="9">
        <f t="shared" si="0"/>
        <v>0.5</v>
      </c>
      <c r="I16" s="13">
        <v>0</v>
      </c>
      <c r="J16" s="9">
        <v>0</v>
      </c>
      <c r="K16" s="14" t="e">
        <f t="shared" si="1"/>
        <v>#DIV/0!</v>
      </c>
      <c r="L16" s="9">
        <v>0</v>
      </c>
      <c r="M16" s="40">
        <v>0</v>
      </c>
      <c r="N16" s="15">
        <v>1</v>
      </c>
      <c r="O16" s="40">
        <v>0</v>
      </c>
      <c r="P16" s="15">
        <v>0</v>
      </c>
      <c r="Q16" s="9">
        <v>1</v>
      </c>
      <c r="R16" s="41">
        <f t="shared" si="3"/>
        <v>0</v>
      </c>
      <c r="S16" s="15">
        <v>1</v>
      </c>
      <c r="T16" s="9">
        <v>0</v>
      </c>
      <c r="U16" s="9">
        <v>0</v>
      </c>
      <c r="V16" s="40">
        <f t="shared" si="4"/>
        <v>0.5</v>
      </c>
    </row>
    <row r="17" spans="1:22" ht="15.75">
      <c r="A17" s="10" t="s">
        <v>61</v>
      </c>
      <c r="B17" s="9">
        <v>0</v>
      </c>
      <c r="C17" s="13">
        <v>0</v>
      </c>
      <c r="D17" s="9">
        <v>0</v>
      </c>
      <c r="E17" s="9">
        <v>0</v>
      </c>
      <c r="F17" s="9">
        <f t="shared" si="5"/>
        <v>0</v>
      </c>
      <c r="G17" s="14" t="e">
        <f t="shared" si="2"/>
        <v>#DIV/0!</v>
      </c>
      <c r="H17" s="9" t="e">
        <f t="shared" si="0"/>
        <v>#DIV/0!</v>
      </c>
      <c r="I17" s="13">
        <v>0</v>
      </c>
      <c r="J17" s="9">
        <v>0</v>
      </c>
      <c r="K17" s="14" t="e">
        <f t="shared" si="1"/>
        <v>#DIV/0!</v>
      </c>
      <c r="L17" s="9">
        <v>0</v>
      </c>
      <c r="M17" s="40">
        <v>0</v>
      </c>
      <c r="N17" s="15">
        <v>0</v>
      </c>
      <c r="O17" s="40">
        <v>0</v>
      </c>
      <c r="P17" s="15">
        <v>0</v>
      </c>
      <c r="Q17" s="9">
        <v>0</v>
      </c>
      <c r="R17" s="41" t="e">
        <f t="shared" si="3"/>
        <v>#DIV/0!</v>
      </c>
      <c r="S17" s="15">
        <v>0</v>
      </c>
      <c r="T17" s="9">
        <v>0</v>
      </c>
      <c r="U17" s="9">
        <v>0</v>
      </c>
      <c r="V17" s="40" t="e">
        <f t="shared" si="4"/>
        <v>#DIV/0!</v>
      </c>
    </row>
    <row r="18" spans="1:22" ht="15.75">
      <c r="A18" s="10" t="s">
        <v>62</v>
      </c>
      <c r="B18" s="9">
        <v>0</v>
      </c>
      <c r="C18" s="13">
        <v>0</v>
      </c>
      <c r="D18" s="9">
        <v>0</v>
      </c>
      <c r="E18" s="9">
        <v>0</v>
      </c>
      <c r="F18" s="9">
        <f t="shared" si="5"/>
        <v>0</v>
      </c>
      <c r="G18" s="14" t="e">
        <f t="shared" si="2"/>
        <v>#DIV/0!</v>
      </c>
      <c r="H18" s="9" t="e">
        <f t="shared" si="0"/>
        <v>#DIV/0!</v>
      </c>
      <c r="I18" s="13">
        <v>0</v>
      </c>
      <c r="J18" s="9">
        <v>0</v>
      </c>
      <c r="K18" s="14" t="e">
        <f t="shared" si="1"/>
        <v>#DIV/0!</v>
      </c>
      <c r="L18" s="9">
        <v>0</v>
      </c>
      <c r="M18" s="40">
        <v>0</v>
      </c>
      <c r="N18" s="15">
        <v>0</v>
      </c>
      <c r="O18" s="40">
        <v>0</v>
      </c>
      <c r="P18" s="15">
        <v>0</v>
      </c>
      <c r="Q18" s="9">
        <v>0</v>
      </c>
      <c r="R18" s="41" t="e">
        <f t="shared" si="3"/>
        <v>#DIV/0!</v>
      </c>
      <c r="S18" s="15">
        <v>0</v>
      </c>
      <c r="T18" s="9">
        <v>0</v>
      </c>
      <c r="U18" s="9">
        <v>0</v>
      </c>
      <c r="V18" s="40" t="e">
        <f t="shared" si="4"/>
        <v>#DIV/0!</v>
      </c>
    </row>
    <row r="19" spans="1:22" ht="15.75">
      <c r="A19" s="10" t="s">
        <v>63</v>
      </c>
      <c r="B19" s="9">
        <v>2</v>
      </c>
      <c r="C19" s="13">
        <v>0</v>
      </c>
      <c r="D19" s="9">
        <v>0</v>
      </c>
      <c r="E19" s="9">
        <v>0</v>
      </c>
      <c r="F19" s="9">
        <f t="shared" si="5"/>
        <v>0</v>
      </c>
      <c r="G19" s="14" t="e">
        <f t="shared" si="2"/>
        <v>#DIV/0!</v>
      </c>
      <c r="H19" s="9">
        <f t="shared" si="0"/>
        <v>0</v>
      </c>
      <c r="I19" s="13">
        <v>0</v>
      </c>
      <c r="J19" s="9">
        <v>0</v>
      </c>
      <c r="K19" s="14" t="e">
        <f t="shared" si="1"/>
        <v>#DIV/0!</v>
      </c>
      <c r="L19" s="9">
        <v>0</v>
      </c>
      <c r="M19" s="40">
        <v>0</v>
      </c>
      <c r="N19" s="15">
        <v>6</v>
      </c>
      <c r="O19" s="40">
        <v>0</v>
      </c>
      <c r="P19" s="15">
        <v>6</v>
      </c>
      <c r="Q19" s="9">
        <v>3</v>
      </c>
      <c r="R19" s="41">
        <f t="shared" si="3"/>
        <v>3</v>
      </c>
      <c r="S19" s="15">
        <v>0</v>
      </c>
      <c r="T19" s="9">
        <v>0</v>
      </c>
      <c r="U19" s="9">
        <v>0</v>
      </c>
      <c r="V19" s="40">
        <f t="shared" si="4"/>
        <v>0</v>
      </c>
    </row>
    <row r="20" spans="1:22" ht="15.75">
      <c r="A20" s="10" t="s">
        <v>64</v>
      </c>
      <c r="B20" s="9">
        <v>0</v>
      </c>
      <c r="C20" s="13">
        <v>0</v>
      </c>
      <c r="D20" s="9">
        <v>0</v>
      </c>
      <c r="E20" s="9">
        <v>0</v>
      </c>
      <c r="F20" s="9">
        <f t="shared" si="5"/>
        <v>0</v>
      </c>
      <c r="G20" s="14" t="e">
        <f t="shared" si="2"/>
        <v>#DIV/0!</v>
      </c>
      <c r="H20" s="9" t="e">
        <f t="shared" si="0"/>
        <v>#DIV/0!</v>
      </c>
      <c r="I20" s="13">
        <v>0</v>
      </c>
      <c r="J20" s="9">
        <v>0</v>
      </c>
      <c r="K20" s="14" t="e">
        <f t="shared" si="1"/>
        <v>#DIV/0!</v>
      </c>
      <c r="L20" s="9">
        <v>0</v>
      </c>
      <c r="M20" s="40">
        <v>0</v>
      </c>
      <c r="N20" s="15">
        <v>0</v>
      </c>
      <c r="O20" s="40">
        <v>0</v>
      </c>
      <c r="P20" s="15">
        <v>0</v>
      </c>
      <c r="Q20" s="9">
        <v>0</v>
      </c>
      <c r="R20" s="41" t="e">
        <f t="shared" si="3"/>
        <v>#DIV/0!</v>
      </c>
      <c r="S20" s="15">
        <v>0</v>
      </c>
      <c r="T20" s="9">
        <v>0</v>
      </c>
      <c r="U20" s="9">
        <v>0</v>
      </c>
      <c r="V20" s="40" t="e">
        <f t="shared" si="4"/>
        <v>#DIV/0!</v>
      </c>
    </row>
    <row r="21" spans="1:22" ht="15.75">
      <c r="A21" s="10" t="s">
        <v>66</v>
      </c>
      <c r="B21" s="9">
        <v>0</v>
      </c>
      <c r="C21" s="13">
        <v>0</v>
      </c>
      <c r="D21" s="9">
        <v>0</v>
      </c>
      <c r="E21" s="9">
        <v>0</v>
      </c>
      <c r="F21" s="9">
        <f t="shared" si="5"/>
        <v>0</v>
      </c>
      <c r="G21" s="14" t="e">
        <f t="shared" si="2"/>
        <v>#DIV/0!</v>
      </c>
      <c r="H21" s="9" t="e">
        <f t="shared" si="0"/>
        <v>#DIV/0!</v>
      </c>
      <c r="I21" s="13">
        <v>0</v>
      </c>
      <c r="J21" s="9">
        <v>0</v>
      </c>
      <c r="K21" s="14" t="e">
        <f t="shared" si="1"/>
        <v>#DIV/0!</v>
      </c>
      <c r="L21" s="9">
        <v>0</v>
      </c>
      <c r="M21" s="40">
        <v>0</v>
      </c>
      <c r="N21" s="15">
        <v>0</v>
      </c>
      <c r="O21" s="40">
        <v>0</v>
      </c>
      <c r="P21" s="15">
        <v>0</v>
      </c>
      <c r="Q21" s="9">
        <v>0</v>
      </c>
      <c r="R21" s="41" t="e">
        <f t="shared" si="3"/>
        <v>#DIV/0!</v>
      </c>
      <c r="S21" s="15">
        <v>0</v>
      </c>
      <c r="T21" s="9">
        <v>0</v>
      </c>
      <c r="U21" s="9">
        <v>0</v>
      </c>
      <c r="V21" s="40" t="e">
        <f t="shared" si="4"/>
        <v>#DIV/0!</v>
      </c>
    </row>
    <row r="22" spans="1:22" ht="15.75">
      <c r="A22" s="10" t="s">
        <v>67</v>
      </c>
      <c r="B22" s="9">
        <v>0</v>
      </c>
      <c r="C22" s="13">
        <v>0</v>
      </c>
      <c r="D22" s="9">
        <v>0</v>
      </c>
      <c r="E22" s="9">
        <v>0</v>
      </c>
      <c r="F22" s="9">
        <f t="shared" si="5"/>
        <v>0</v>
      </c>
      <c r="G22" s="14" t="e">
        <f t="shared" si="2"/>
        <v>#DIV/0!</v>
      </c>
      <c r="H22" s="9" t="e">
        <f t="shared" si="0"/>
        <v>#DIV/0!</v>
      </c>
      <c r="I22" s="13">
        <v>0</v>
      </c>
      <c r="J22" s="9">
        <v>0</v>
      </c>
      <c r="K22" s="14" t="e">
        <f t="shared" si="1"/>
        <v>#DIV/0!</v>
      </c>
      <c r="L22" s="9">
        <v>0</v>
      </c>
      <c r="M22" s="40">
        <v>0</v>
      </c>
      <c r="N22" s="15">
        <v>0</v>
      </c>
      <c r="O22" s="40">
        <v>0</v>
      </c>
      <c r="P22" s="15">
        <v>0</v>
      </c>
      <c r="Q22" s="9">
        <v>0</v>
      </c>
      <c r="R22" s="41" t="e">
        <f t="shared" si="3"/>
        <v>#DIV/0!</v>
      </c>
      <c r="S22" s="15">
        <v>0</v>
      </c>
      <c r="T22" s="9">
        <v>0</v>
      </c>
      <c r="U22" s="9">
        <v>0</v>
      </c>
      <c r="V22" s="40" t="e">
        <f t="shared" si="4"/>
        <v>#DIV/0!</v>
      </c>
    </row>
    <row r="23" spans="1:22" ht="15.75">
      <c r="A23" s="10" t="s">
        <v>69</v>
      </c>
      <c r="B23" s="9">
        <v>0</v>
      </c>
      <c r="C23" s="13">
        <v>0</v>
      </c>
      <c r="D23" s="9">
        <v>0</v>
      </c>
      <c r="E23" s="9">
        <v>0</v>
      </c>
      <c r="F23" s="9">
        <f t="shared" si="5"/>
        <v>0</v>
      </c>
      <c r="G23" s="14" t="e">
        <f t="shared" si="2"/>
        <v>#DIV/0!</v>
      </c>
      <c r="H23" s="9" t="e">
        <f t="shared" si="0"/>
        <v>#DIV/0!</v>
      </c>
      <c r="I23" s="13">
        <v>0</v>
      </c>
      <c r="J23" s="9">
        <v>0</v>
      </c>
      <c r="K23" s="14" t="e">
        <f t="shared" si="1"/>
        <v>#DIV/0!</v>
      </c>
      <c r="L23" s="9">
        <v>0</v>
      </c>
      <c r="M23" s="40">
        <v>0</v>
      </c>
      <c r="N23" s="15">
        <v>0</v>
      </c>
      <c r="O23" s="40">
        <v>0</v>
      </c>
      <c r="P23" s="15">
        <v>0</v>
      </c>
      <c r="Q23" s="9">
        <v>0</v>
      </c>
      <c r="R23" s="41" t="e">
        <f t="shared" si="3"/>
        <v>#DIV/0!</v>
      </c>
      <c r="S23" s="15">
        <v>0</v>
      </c>
      <c r="T23" s="9">
        <v>0</v>
      </c>
      <c r="U23" s="9">
        <v>0</v>
      </c>
      <c r="V23" s="40" t="e">
        <f t="shared" si="4"/>
        <v>#DIV/0!</v>
      </c>
    </row>
    <row r="24" spans="2:22" ht="16.5" thickBot="1">
      <c r="B24" s="9"/>
      <c r="C24" s="13"/>
      <c r="D24" s="9"/>
      <c r="E24" s="9"/>
      <c r="F24" s="9"/>
      <c r="G24" s="36"/>
      <c r="H24" s="37"/>
      <c r="I24" s="13"/>
      <c r="J24" s="9"/>
      <c r="K24" s="36"/>
      <c r="L24" s="9"/>
      <c r="M24" s="9"/>
      <c r="N24" s="13"/>
      <c r="O24" s="15"/>
      <c r="P24" s="13"/>
      <c r="Q24" s="9"/>
      <c r="R24" s="17"/>
      <c r="S24" s="13"/>
      <c r="T24" s="9"/>
      <c r="U24" s="9"/>
      <c r="V24" s="40"/>
    </row>
    <row r="25" spans="1:22" ht="18.75">
      <c r="A25" s="18" t="s">
        <v>30</v>
      </c>
      <c r="B25" s="19">
        <v>2</v>
      </c>
      <c r="C25" s="20">
        <f>SUM(C10:C24)</f>
        <v>17</v>
      </c>
      <c r="D25" s="34">
        <f>SUM(D10:D24)</f>
        <v>19</v>
      </c>
      <c r="E25" s="34">
        <f>SUM(E10:E24)</f>
        <v>11</v>
      </c>
      <c r="F25" s="19">
        <f>SUM(F10:F24)</f>
        <v>47</v>
      </c>
      <c r="G25" s="39">
        <f t="shared" si="2"/>
        <v>0.7659574468085106</v>
      </c>
      <c r="H25" s="38">
        <f t="shared" si="0"/>
        <v>8.5</v>
      </c>
      <c r="I25" s="20">
        <f>SUM(I10:I24)</f>
        <v>43</v>
      </c>
      <c r="J25" s="34">
        <f>SUM(J10:J24)</f>
        <v>49</v>
      </c>
      <c r="K25" s="30">
        <f t="shared" si="1"/>
        <v>0.8775510204081632</v>
      </c>
      <c r="L25" s="19">
        <f aca="true" t="shared" si="6" ref="L25:Q25">SUM(L10:L24)</f>
        <v>7</v>
      </c>
      <c r="M25" s="35">
        <f t="shared" si="6"/>
        <v>29</v>
      </c>
      <c r="N25" s="34">
        <f t="shared" si="6"/>
        <v>37</v>
      </c>
      <c r="O25" s="19">
        <f t="shared" si="6"/>
        <v>0</v>
      </c>
      <c r="P25" s="20">
        <f t="shared" si="6"/>
        <v>17</v>
      </c>
      <c r="Q25" s="34">
        <f t="shared" si="6"/>
        <v>11</v>
      </c>
      <c r="R25" s="22">
        <f>(P25)/B25</f>
        <v>8.5</v>
      </c>
      <c r="S25" s="20">
        <f>SUM(S10:S24)</f>
        <v>2</v>
      </c>
      <c r="T25" s="19">
        <f>SUM(T10:T24)</f>
        <v>1</v>
      </c>
      <c r="U25" s="19">
        <f>SUM(U10:U24)</f>
        <v>1</v>
      </c>
      <c r="V25" s="35">
        <f>(S25)/B25</f>
        <v>1</v>
      </c>
    </row>
    <row r="26" spans="1:22" ht="15.75">
      <c r="A26" s="23"/>
      <c r="B26" s="23"/>
      <c r="C26" s="23"/>
      <c r="D26" s="23"/>
      <c r="E26" s="23"/>
      <c r="F26" s="23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5.75">
      <c r="A27" s="23"/>
      <c r="B27" s="23"/>
      <c r="C27" s="23" t="s">
        <v>31</v>
      </c>
      <c r="D27" s="23" t="s">
        <v>27</v>
      </c>
      <c r="E27" s="23" t="s">
        <v>32</v>
      </c>
      <c r="F27" s="23" t="s">
        <v>33</v>
      </c>
      <c r="G27" s="24" t="s">
        <v>34</v>
      </c>
      <c r="H27" s="23" t="s">
        <v>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5.75">
      <c r="A28" s="31" t="s">
        <v>55</v>
      </c>
      <c r="B28" s="26"/>
      <c r="C28" s="9">
        <v>9</v>
      </c>
      <c r="D28" s="9">
        <v>16</v>
      </c>
      <c r="E28" s="9">
        <v>0</v>
      </c>
      <c r="F28" s="9">
        <f>SUM(C28:E28)</f>
        <v>25</v>
      </c>
      <c r="G28" s="14">
        <f>((C28+D28)/F28)</f>
        <v>1</v>
      </c>
      <c r="H28" s="42">
        <f>(C28/B10)</f>
        <v>4.5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5.75">
      <c r="A29" s="32" t="s">
        <v>68</v>
      </c>
      <c r="B29" s="28"/>
      <c r="C29" s="9">
        <v>0</v>
      </c>
      <c r="D29" s="9">
        <v>0</v>
      </c>
      <c r="E29" s="9">
        <v>0</v>
      </c>
      <c r="F29" s="9">
        <f>SUM(C29:E29)</f>
        <v>0</v>
      </c>
      <c r="G29" s="14" t="e">
        <f>((C29+D29)/F29)</f>
        <v>#DIV/0!</v>
      </c>
      <c r="H29" s="44">
        <f>(C29/B19)</f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5.75">
      <c r="A30" s="32" t="s">
        <v>56</v>
      </c>
      <c r="B30" s="28"/>
      <c r="C30" s="33">
        <v>4</v>
      </c>
      <c r="D30" s="33">
        <v>8</v>
      </c>
      <c r="E30" s="33">
        <v>1</v>
      </c>
      <c r="F30" s="9">
        <v>13</v>
      </c>
      <c r="G30" s="14">
        <v>0.88</v>
      </c>
      <c r="H30" s="44">
        <f>(C30/B11)</f>
        <v>2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6.5" thickBot="1">
      <c r="A31" s="45" t="s">
        <v>65</v>
      </c>
      <c r="B31" s="46"/>
      <c r="C31" s="33">
        <v>0</v>
      </c>
      <c r="D31" s="33">
        <v>0</v>
      </c>
      <c r="E31" s="33">
        <v>0</v>
      </c>
      <c r="F31" s="37">
        <v>0</v>
      </c>
      <c r="G31" s="36" t="e">
        <f>((C31+D31)/F31)</f>
        <v>#DIV/0!</v>
      </c>
      <c r="H31" s="43" t="e">
        <f>(C31/B20)</f>
        <v>#DIV/0!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8.75">
      <c r="A32" s="27" t="s">
        <v>33</v>
      </c>
      <c r="B32" s="28"/>
      <c r="C32" s="29">
        <f>SUM(C28:C31)</f>
        <v>13</v>
      </c>
      <c r="D32" s="29">
        <f>SUM(D28:D31)</f>
        <v>24</v>
      </c>
      <c r="E32" s="29">
        <f>SUM(E28:E31)</f>
        <v>1</v>
      </c>
      <c r="F32" s="29">
        <f>SUM(C32:E32)</f>
        <v>38</v>
      </c>
      <c r="G32" s="30">
        <f>((C32+D32)/F32)</f>
        <v>0.9736842105263158</v>
      </c>
      <c r="H32" s="19" t="e">
        <f>SUM(H28:H31)</f>
        <v>#DIV/0!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</sheetData>
  <mergeCells count="7">
    <mergeCell ref="P8:R8"/>
    <mergeCell ref="S8:V8"/>
    <mergeCell ref="A8:B8"/>
    <mergeCell ref="E1:O3"/>
    <mergeCell ref="C8:H8"/>
    <mergeCell ref="I8:M8"/>
    <mergeCell ref="N8:O8"/>
  </mergeCells>
  <printOptions/>
  <pageMargins left="0.75" right="0.75" top="0.5" bottom="0.5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Zenith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tuecker</dc:creator>
  <cp:keywords/>
  <dc:description/>
  <cp:lastModifiedBy>atyler</cp:lastModifiedBy>
  <cp:lastPrinted>2006-10-13T17:44:32Z</cp:lastPrinted>
  <dcterms:created xsi:type="dcterms:W3CDTF">2003-08-04T22:56:39Z</dcterms:created>
  <dcterms:modified xsi:type="dcterms:W3CDTF">2006-10-13T17:44:38Z</dcterms:modified>
  <cp:category/>
  <cp:version/>
  <cp:contentType/>
  <cp:contentStatus/>
</cp:coreProperties>
</file>